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firstSheet="6" activeTab="8"/>
  </bookViews>
  <sheets>
    <sheet name="источники!" sheetId="1" r:id="rId1"/>
    <sheet name="Доходы" sheetId="2" r:id="rId2"/>
    <sheet name="вед. 23 год" sheetId="3" r:id="rId3"/>
    <sheet name="вед. 24-25 годы" sheetId="4" r:id="rId4"/>
    <sheet name="функцион. 23 год" sheetId="5" r:id="rId5"/>
    <sheet name="функцион. 24-25 год " sheetId="6" r:id="rId6"/>
    <sheet name="ЦСР 23 год" sheetId="7" r:id="rId7"/>
    <sheet name="ЦСР 24-25 год" sheetId="8" r:id="rId8"/>
    <sheet name="Муницип. внутр. долг" sheetId="9" r:id="rId9"/>
    <sheet name="МБТ по ЖКУ" sheetId="10" r:id="rId10"/>
    <sheet name="МБТ по внутр. мун.фин. контролю" sheetId="11" r:id="rId11"/>
  </sheets>
  <externalReferences>
    <externalReference r:id="rId14"/>
    <externalReference r:id="rId15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0">'источники!'!$A$1:$F$31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<sst xmlns="http://schemas.openxmlformats.org/spreadsheetml/2006/main" count="3703" uniqueCount="535">
  <si>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</si>
  <si>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</si>
  <si>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</si>
  <si>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</si>
  <si>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</si>
  <si>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</si>
  <si>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</si>
  <si>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</si>
  <si>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</si>
  <si>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</si>
  <si>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</si>
  <si>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</si>
  <si>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0113</t>
  </si>
  <si>
    <t>0310</t>
  </si>
  <si>
    <t>0502</t>
  </si>
  <si>
    <t>0501</t>
  </si>
  <si>
    <t>0203</t>
  </si>
  <si>
    <t>0102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</si>
  <si>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</si>
  <si>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</si>
  <si>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</si>
  <si>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</si>
  <si>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</si>
  <si>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</si>
  <si>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</si>
  <si>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</si>
  <si>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</si>
  <si>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</si>
  <si>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</si>
  <si>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</si>
  <si>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</si>
  <si>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</si>
  <si>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</si>
  <si>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</si>
  <si>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</si>
  <si>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</si>
  <si>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</si>
  <si>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</si>
  <si>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</si>
  <si>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</si>
  <si>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</si>
  <si>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</si>
  <si>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</si>
  <si>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</si>
  <si>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</si>
  <si>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</si>
  <si>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</si>
  <si>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</si>
  <si>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</si>
  <si>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</si>
  <si>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</si>
  <si>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</si>
  <si>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</si>
  <si>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</si>
  <si>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</si>
  <si>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</si>
  <si>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</si>
  <si>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</si>
  <si>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</si>
  <si>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</si>
  <si>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</si>
  <si>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</si>
  <si>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</si>
  <si>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</si>
  <si>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</si>
  <si>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</si>
  <si>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</si>
  <si>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</si>
  <si>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</si>
  <si>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</si>
  <si>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</si>
  <si>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</si>
  <si>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</si>
  <si>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</si>
  <si>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</si>
  <si>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</si>
  <si>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</si>
  <si>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</si>
  <si>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</si>
  <si>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</si>
  <si>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</si>
  <si>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</si>
  <si>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</si>
  <si>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</si>
  <si>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</si>
  <si>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</si>
  <si>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</si>
  <si>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>Приложение 4 к решению</t>
  </si>
  <si>
    <t>912</t>
  </si>
  <si>
    <t>Администрация Пинчугского сельсовета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</si>
  <si>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</si>
  <si>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</si>
  <si>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</si>
  <si>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</si>
  <si>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</si>
  <si>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</si>
  <si>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</si>
  <si>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</si>
  <si>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</si>
  <si>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</si>
  <si>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</si>
  <si>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</si>
  <si>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</si>
  <si>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</si>
  <si>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</si>
  <si>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</si>
  <si>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</si>
  <si>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</si>
  <si>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</si>
  <si>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</si>
  <si>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</si>
  <si>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</si>
  <si>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</si>
  <si>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</si>
  <si>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</si>
  <si>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</si>
  <si>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0409</t>
  </si>
  <si>
    <t>0503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</si>
  <si>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</si>
  <si>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</si>
  <si>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</si>
  <si>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</si>
  <si>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</si>
  <si>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</si>
  <si>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>КВСР</t>
  </si>
  <si>
    <t>7514</t>
  </si>
  <si>
    <t>0111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</si>
  <si>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</si>
  <si>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</si>
  <si>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</si>
  <si>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</si>
  <si>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</si>
  <si>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</si>
  <si>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</si>
  <si>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</si>
  <si>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</si>
  <si>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</si>
  <si>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</si>
  <si>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</si>
  <si>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</si>
  <si>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</si>
  <si>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</si>
  <si>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</si>
  <si>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</si>
  <si>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</si>
  <si>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</si>
  <si>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</si>
  <si>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</si>
  <si>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Другие вопросы в области здравоохранения</t>
  </si>
  <si>
    <t>0909</t>
  </si>
  <si>
    <t>7555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</si>
  <si>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</si>
  <si>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</si>
  <si>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</si>
  <si>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</si>
  <si>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</si>
  <si>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</si>
  <si>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</si>
  <si>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</si>
  <si>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</si>
  <si>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</si>
  <si>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</si>
  <si>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</si>
  <si>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</si>
  <si>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</si>
  <si>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</si>
  <si>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</si>
  <si>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</si>
  <si>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</si>
  <si>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</si>
  <si>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</si>
  <si>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</si>
  <si>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</si>
  <si>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</si>
  <si>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</si>
  <si>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</si>
  <si>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</si>
  <si>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</si>
  <si>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</si>
  <si>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ЗДРАВООХРАНЕНИЕ</t>
  </si>
  <si>
    <t>0900</t>
  </si>
  <si>
    <t>0400</t>
  </si>
  <si>
    <t>0100</t>
  </si>
  <si>
    <t>0300</t>
  </si>
  <si>
    <t>0200</t>
  </si>
  <si>
    <t>Иные бюджетные ассигнования</t>
  </si>
  <si>
    <t>200</t>
  </si>
  <si>
    <t>500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</si>
  <si>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</si>
  <si>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</si>
  <si>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</si>
  <si>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</si>
  <si>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</si>
  <si>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</si>
  <si>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</si>
  <si>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</si>
  <si>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</si>
  <si>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</si>
  <si>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</si>
  <si>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</si>
  <si>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</si>
  <si>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</si>
  <si>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</si>
  <si>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</si>
  <si>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</si>
  <si>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</si>
  <si>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</si>
  <si>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</si>
  <si>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</si>
  <si>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</si>
  <si>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8000000000</t>
  </si>
  <si>
    <t>9000000000</t>
  </si>
  <si>
    <t>802006Э000</t>
  </si>
  <si>
    <t>802006Ф000</t>
  </si>
  <si>
    <t>Пинчугского сельского Совета депутатов</t>
  </si>
  <si>
    <t>39400S5550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</si>
  <si>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</si>
  <si>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</si>
  <si>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</si>
  <si>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394008Э010</t>
  </si>
  <si>
    <t>391008Ф010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</si>
  <si>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</si>
  <si>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</si>
  <si>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</si>
  <si>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</si>
  <si>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</si>
  <si>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</si>
  <si>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</si>
  <si>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</si>
  <si>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</si>
  <si>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10000</t>
  </si>
  <si>
    <t>15001</t>
  </si>
  <si>
    <t>35118</t>
  </si>
  <si>
    <t>49999</t>
  </si>
  <si>
    <t>ОБРАЗОВАНИЕ</t>
  </si>
  <si>
    <t>0700</t>
  </si>
  <si>
    <t>0707</t>
  </si>
  <si>
    <t>90900Ч0050</t>
  </si>
  <si>
    <t>111</t>
  </si>
  <si>
    <t>853</t>
  </si>
  <si>
    <t>8012</t>
  </si>
  <si>
    <t>7601</t>
  </si>
  <si>
    <t>8013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</si>
  <si>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</si>
  <si>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150</t>
  </si>
  <si>
    <t>1038</t>
  </si>
  <si>
    <t>7412</t>
  </si>
  <si>
    <t>18</t>
  </si>
  <si>
    <t>00010</t>
  </si>
  <si>
    <t>9911</t>
  </si>
  <si>
    <t>32000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</si>
  <si>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</si>
  <si>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</si>
  <si>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0107</t>
  </si>
  <si>
    <t>9020080000</t>
  </si>
  <si>
    <t>Специальные расходы</t>
  </si>
  <si>
    <t>39500S4120</t>
  </si>
  <si>
    <t>Уплата иных платежей</t>
  </si>
  <si>
    <t>39100S5080</t>
  </si>
  <si>
    <t>3910075090</t>
  </si>
  <si>
    <t>39100S5090</t>
  </si>
  <si>
    <t>0800</t>
  </si>
  <si>
    <t>Культура</t>
  </si>
  <si>
    <t>0801</t>
  </si>
  <si>
    <t>3960080010</t>
  </si>
  <si>
    <t>ФИЗИЧЕСКАЯ КУЛЬТУРА И СПОРТ</t>
  </si>
  <si>
    <t>1100</t>
  </si>
  <si>
    <t>Физическая культура</t>
  </si>
  <si>
    <t>1101</t>
  </si>
  <si>
    <t>Подпрограмма "Развитие культуры и спорта на территории Пинчугского сельсовета"</t>
  </si>
  <si>
    <t>119</t>
  </si>
  <si>
    <t>29999</t>
  </si>
  <si>
    <t>Дотации  бюджетам сельских поселений на выравнивание бюджетной обеспеченности (за счет средств районного бюджета)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</si>
  <si>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</si>
  <si>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Дотации  бюджетам сельских поселений на выравнивание бюджетной обеспеченности (за счет средств краевого бюджета)</t>
  </si>
  <si>
    <t>Прочие субсидии  бюджетам сельских поселений (на организацию и проведение акарицидных обработок мест массового отдыха населения)</t>
  </si>
  <si>
    <t>Прочие субсидии  бюджетам сельских поселений (на обеспечение первичных мер пожарной безопасности)</t>
  </si>
  <si>
    <t>Субвенции бюджетам сельских поселений на выпонение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</si>
  <si>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30024</t>
  </si>
  <si>
    <t>Прочие межбюджетные трансферты</t>
  </si>
  <si>
    <t>Прочие межбюджетные трансферты, передаваемые в бюджеты сельских поселений (на сбалансированность местных бюджетов)</t>
  </si>
  <si>
    <t xml:space="preserve">Прочие межбюджетные трансферты, передаваемые бюджетам сельских поселений (на реализацию мероприятий, предусмотренных ДЦП "Молодежь Приангарья)" </t>
  </si>
  <si>
    <t>КФСР</t>
  </si>
  <si>
    <t>5</t>
  </si>
  <si>
    <t>6</t>
  </si>
  <si>
    <t>7</t>
  </si>
  <si>
    <t>ВСЕГО:</t>
  </si>
  <si>
    <t/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</si>
  <si>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</si>
  <si>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</si>
  <si>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</si>
  <si>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</si>
  <si>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</si>
  <si>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</si>
  <si>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</si>
  <si>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</si>
  <si>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</si>
  <si>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на приобретение основных средств в рамках непрограммных расходов органов местного самоуправления</t>
  </si>
  <si>
    <t>Оплата за электроэнергию в рамках непрограммных расходов органов местного самоуправления</t>
  </si>
  <si>
    <t>Межбюджетные трансферты</t>
  </si>
  <si>
    <t>Обеспечение проведения выборов и референдумов</t>
  </si>
  <si>
    <t>Проведение выборов и референдумов в рамках непрограммных расходов органов местного самоуправления</t>
  </si>
  <si>
    <t>880</t>
  </si>
  <si>
    <t>Резервные фонды местных администраций в рамках непрограммных расходов органов местного самоуправления</t>
  </si>
  <si>
    <t>870</t>
  </si>
  <si>
    <t>Отдельные мероприятия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Пинчугский сельсовет" муниципальной программы Пинчугского сельсовета "Развитие поселка"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</si>
  <si>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</si>
  <si>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</si>
  <si>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</si>
  <si>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Софинансирование за счет средст местного бюджета расходов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</si>
  <si>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</si>
  <si>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</si>
  <si>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</si>
  <si>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по содержанию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</si>
  <si>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</si>
  <si>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ЖИЛИЩНО-КОММУНАЛЬНОЕ ХОЗЯЙСТВО</t>
  </si>
  <si>
    <t>Содержание муниципального жилищного фонда в рамках подпрограммы "Благоустройство поселка Пинчуга" муниципальной программы Пинчугского сельсовета "Развитие поселка"</t>
  </si>
  <si>
    <t>243</t>
  </si>
  <si>
    <t>Возмещение специализированным службам по вопросам похоронного дела, стоимости услуг по погребению в рамках подпрограммы "Благоустройство поселка Пинчуга" муниципальной программы Пинчугского сельсовета "Развитие поселка"</t>
  </si>
  <si>
    <t>Уличное освещение в рамках подпрограммы "Благоустройство поселка Пинчуга" муниципальной программы Пинчугского сельсовета "Развитие поселка"</t>
  </si>
  <si>
    <t>Прочие мероприятия по благоустройству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</si>
  <si>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учреждений</t>
  </si>
  <si>
    <t>Оплата за электроэнергию в рамках подпрограммы "Благоустройство поселка Пинчуга" муниципальной программы Пинчугского сельсовета "Развитие поселка"</t>
  </si>
  <si>
    <t>Молодежная политика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</si>
  <si>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</si>
  <si>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КУЛЬТУРА, КИНЕМАТОГРАФИЯ</t>
  </si>
  <si>
    <t>Проведение культурно-массовых мероприятий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</si>
  <si>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Организация и проведение акарицидных обработок мест массового отдыха населенияо в рамках подпрограммы "Благоустройство поселка Пинчуга" муниципальной программы Пинчугского сельсовета "Развитие поселка"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</si>
  <si>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</si>
  <si>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</si>
  <si>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3960080000</t>
  </si>
  <si>
    <t xml:space="preserve">Приобретение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</si>
  <si>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9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</si>
  <si>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</si>
  <si>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</si>
  <si>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</si>
  <si>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</si>
  <si>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</si>
  <si>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</si>
  <si>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</si>
  <si>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</si>
  <si>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</si>
  <si>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</si>
  <si>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</si>
  <si>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</si>
  <si>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</si>
  <si>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</si>
  <si>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</si>
  <si>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</si>
  <si>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</si>
  <si>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</si>
  <si>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</si>
  <si>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</si>
  <si>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</si>
  <si>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</si>
  <si>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</si>
  <si>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</si>
  <si>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</si>
  <si>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</si>
  <si>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</si>
  <si>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</si>
  <si>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</si>
  <si>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</si>
  <si>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</si>
  <si>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приобретение основных средств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</si>
  <si>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"Развитие поселка"</t>
  </si>
  <si>
    <t>45</t>
  </si>
  <si>
    <t>394008Ф050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</si>
  <si>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</si>
  <si>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</si>
  <si>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</si>
  <si>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</si>
  <si>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</si>
  <si>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</si>
  <si>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</si>
  <si>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</si>
  <si>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</si>
  <si>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</si>
  <si>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</si>
  <si>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</si>
  <si>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</si>
  <si>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</si>
  <si>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</si>
  <si>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</si>
  <si>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</si>
  <si>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</si>
  <si>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</si>
  <si>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</si>
  <si>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</si>
  <si>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</si>
  <si>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</si>
  <si>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</si>
  <si>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</si>
  <si>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</si>
  <si>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</si>
  <si>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</si>
  <si>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</si>
  <si>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</si>
  <si>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</si>
  <si>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</si>
  <si>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</si>
  <si>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</si>
  <si>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</si>
  <si>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</si>
  <si>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</si>
  <si>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</si>
  <si>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</si>
  <si>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</si>
  <si>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</si>
  <si>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</si>
  <si>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</si>
  <si>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</si>
  <si>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</si>
  <si>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</si>
  <si>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</si>
  <si>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</si>
  <si>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</si>
  <si>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</si>
  <si>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</si>
  <si>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</si>
  <si>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</si>
  <si>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</si>
  <si>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</si>
  <si>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</si>
  <si>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</si>
  <si>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</si>
  <si>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</si>
  <si>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</si>
  <si>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</si>
  <si>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</si>
  <si>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</si>
  <si>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</si>
  <si>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</si>
  <si>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</si>
  <si>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</si>
  <si>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</si>
  <si>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</si>
  <si>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</si>
  <si>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</si>
  <si>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</si>
  <si>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</si>
  <si>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</si>
  <si>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</si>
  <si>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</si>
  <si>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</si>
  <si>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</si>
  <si>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</si>
  <si>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</si>
  <si>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</si>
  <si>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</si>
  <si>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</si>
  <si>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3900000000</t>
  </si>
  <si>
    <t>3910000000</t>
  </si>
  <si>
    <t>3940000000</t>
  </si>
  <si>
    <t>3950000000</t>
  </si>
  <si>
    <t>3960000000</t>
  </si>
  <si>
    <t xml:space="preserve">            Источники  внутреннего  финансирования дефицита</t>
  </si>
  <si>
    <t>ИСТОЧНИКИ ВНУТРЕННЕГО ФИНАНСИРОВАНИЯ ДЕФИЦИТОВ БЮДЖЕТОВ</t>
  </si>
  <si>
    <t>Прочие межбюджетные трансферты, передаваемые в бюджеты сельских поселений (за содействие развитию налогового потенциала)</t>
  </si>
  <si>
    <t>7745</t>
  </si>
  <si>
    <t>За содействие развитию налогового потенциала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</si>
  <si>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3910077450</t>
  </si>
  <si>
    <t>Прочие субсидии бюджетам сельских поселений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</si>
  <si>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7427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</si>
  <si>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</si>
  <si>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391R374270</t>
  </si>
  <si>
    <t xml:space="preserve"> от 21.07.2020 г. №15</t>
  </si>
  <si>
    <t>от 21.07.2020 года №15</t>
  </si>
  <si>
    <t>Приложение №5 к решению
Пинчугского сельского Совета депутатов
от "21" 07.2020 г.  №15</t>
  </si>
  <si>
    <t>Приложение №6 к решению
Пинчугского сельского Совета депутатов
от "21" 07.2020 г. №15</t>
  </si>
  <si>
    <t>Приложение № 7 к решению Пинчугского сельского совета депутатов
от 21.07.2020 г. №15</t>
  </si>
  <si>
    <t>2023 год</t>
  </si>
  <si>
    <t>8010067000</t>
  </si>
  <si>
    <t>Верхний предел</t>
  </si>
  <si>
    <t>рублей</t>
  </si>
  <si>
    <t>Муниципальный внутренний долг Пинчугского сельсовета, всего</t>
  </si>
  <si>
    <t>кредиты полученные Пинчугским сельсоветом от кредитных организаций</t>
  </si>
  <si>
    <t>Бюджетные кредиты, привлеченные в бюджет Пинчугским сельсоветом от других бджетов бюджетной система РФ</t>
  </si>
  <si>
    <t>Муниципальные ценные бумаги Пинчугского сельсовета</t>
  </si>
  <si>
    <t>Муниципальные гарантии (поручительства) Пинчугского сельсовета</t>
  </si>
  <si>
    <t xml:space="preserve">Объем межбюджетных трансфертов, передаваемых в районный бюджет на осуществление части полномочий рассчитывается по следующей формуле:
С=X*Y*H*M
где:
C - объем межбюджетных трансфертов, передаваемых в районный бюджет для осуществления части полномочий; 
Х – количество человек-пользователей жилищно-коммунальными услугами;
Y - фонд оплаты труда специалиста, осуществляющего расчет межбюджетных трансфертов на оплату жилого помещения и коммунальных услуг на 1 получателя;
H – начисление на ФОТ работника;
М – текущие расходы.
</t>
  </si>
  <si>
    <t xml:space="preserve">Объем межбюджетных трансфертов, передаваемых в районный бюджет 
на осуществление  внутреннего  муниципального финансового контроля  рассчитывается по следующей формуле:
S =  M
где:
M – прочие расходы на увеличение  стоимости  материальных запасов.
</t>
  </si>
  <si>
    <t>Условно утверждаемые расходы:</t>
  </si>
  <si>
    <t>на 1 января 2024 года</t>
  </si>
  <si>
    <t>Расходы на 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</si>
  <si>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Закупка энергетических ресурсов</t>
  </si>
  <si>
    <t>247</t>
  </si>
  <si>
    <t>Оплата услуг регионального оператора по обращению с ТКО (твердые комунальные отходы) в рамках непрограммных расходов органов местного самоуправления</t>
  </si>
  <si>
    <t>802006М000</t>
  </si>
  <si>
    <t>2024 год</t>
  </si>
  <si>
    <t>Приложение 2 к решению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</si>
  <si>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</si>
  <si>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12000,00</t>
  </si>
  <si>
    <t>39100Ч0030</t>
  </si>
  <si>
    <t>на 1 января 2025 года</t>
  </si>
  <si>
    <t xml:space="preserve">МЕТОДИКА
определения объема межбюджетных трансфертов, передаваемых в районный бюджет на осуществление части полномочий по вопросам местного значения поселения, предусмотренного п.4 ч.1 ст.14 Федерального закона от 06.10.2003 № 131-ФЗ «Об общих принципах организации местного самоуправления в РФ, по организации в границах поселения –электро, -тепло и водоснабжения населения, водоотведения, в пределах полномочий, установленных законодательством РФ»  на 2022 год и плановый период 2023-2024 годов
</t>
  </si>
  <si>
    <t xml:space="preserve">МЕТОДИКА
ОПРЕДЕЛЕНИЯ ОБЪЕМА  МЕЖБЮДЖЕТНЫХ  ТРАНСФЕРТОВ,
ПЕРЕДАВАЕМЫХ В РАЙОННЫЙ БЮДЖЕТ  
НА ОСУЩЕСТВЛЕНИЕ  ВНУТРЕННЕГО МУНИЦИПАЛЬНОГО
ФИНАНСОВОГО КОНТРОЛЯ НА 2022 ГОД 
И ПЛАНОВЫЙ ПЕРИОД 2023-2024 ГОДОВ
</t>
  </si>
  <si>
    <t>39100S0030</t>
  </si>
  <si>
    <t>9930</t>
  </si>
  <si>
    <t>Прочие субсидии  бюджетам сельских поселений (на содержание автомобильных дорог местного значения )</t>
  </si>
  <si>
    <t xml:space="preserve">            бюджета  Пинчугского  сельсовета на 2023 год  и плановый период 2024 - 2025 годов</t>
  </si>
  <si>
    <t>2025 год</t>
  </si>
  <si>
    <t>12895609</t>
  </si>
  <si>
    <t>Доходы бюджета  Пинчугского сельсовета на 2023 год и плановый период 2024-2025 годов</t>
  </si>
  <si>
    <t xml:space="preserve"> 2023год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</si>
  <si>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</si>
  <si>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09045</t>
  </si>
  <si>
    <t>Ведомственная структура расходов  бюджета Пинчугского сельсовета на 2023 год</t>
  </si>
  <si>
    <t>Текущий 2023 год</t>
  </si>
  <si>
    <t>Ведомственная структура расходов  бюджета Пинчугского сельсовета на плановый период 2024-2025 годов</t>
  </si>
  <si>
    <t xml:space="preserve"> 2025 год</t>
  </si>
  <si>
    <t>3000</t>
  </si>
  <si>
    <t>50000</t>
  </si>
  <si>
    <t>604197,13</t>
  </si>
  <si>
    <t>473397,92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</si>
  <si>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2023 год 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</si>
  <si>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плановый период 2024-2025 годов </t>
  </si>
  <si>
    <t>256075</t>
  </si>
  <si>
    <t>1154641</t>
  </si>
  <si>
    <t>Приложение № 7 к решению Пинчугского сельского совета депутатов
от 00.11.2022 г. №__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</si>
  <si>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2023 год </t>
  </si>
  <si>
    <t>Приложение № 8 к решению Пинчугского сельского совета депутатов
от __.11.2022 г. №__</t>
  </si>
  <si>
    <t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плановый период 2024-2025годов</t>
  </si>
  <si>
    <t>Приложение № 9 к решению Пинчугского сельского совета депутатов
от __.11.2022 г. №__</t>
  </si>
  <si>
    <t>и проект структуры муниципального внутреннего долга Пинчугского сельсовета по состоянию на  1 января 2024 года, на 1 января 2025 года и на 1 января 2026 года</t>
  </si>
  <si>
    <t>на 1 января 2026 года</t>
  </si>
  <si>
    <t>Приложение № 10 к решению Пинчугского сельского совета депутатов
от __.11.2022 г. №__</t>
  </si>
  <si>
    <t>Приложение № 11 к решению Пинчугского сельского совета депутатов
от __.11.2022 г. №__</t>
  </si>
  <si>
    <t>10474779</t>
  </si>
  <si>
    <t xml:space="preserve"> от 00.00.2022 г. №__</t>
  </si>
  <si>
    <t>от 00.00.2022 года №__</t>
  </si>
  <si>
    <t>Приложение №3 к решению
Пинчугского сельского Совета депутатов
от "__" 00.2022 г.  №__</t>
  </si>
  <si>
    <t>Приложение №4 к решению
Пинчугского сельского Совета депутатов
от "__" 00.2022 г.  №__</t>
  </si>
  <si>
    <t>Приложение №5 к решению
Пинчугского сельского Совета депутатов
от "__" 00.2022 г. №__</t>
  </si>
  <si>
    <t>Приложение №6 к решению
Пинчугского сельского Совета депутатов
от "__" 00.2022 г. №__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</si>
</sst>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00000"/>
    <numFmt numFmtId="186" formatCode="0.0"/>
    <numFmt numFmtId="187" formatCode="_-* #,##0.000\ _р_._-;\-* #,##0.000\ _р_._-;_-* &quot;-&quot;??\ _р_._-;_-@_-"/>
    <numFmt numFmtId="188" formatCode="#,##0.00;[Red]\-#,##0.00;&quot;-&quot;"/>
    <numFmt numFmtId="189" formatCode="#,##0.00_ ;\-#,##0.00\ "/>
    <numFmt numFmtId="190" formatCode="[$-FC19]d\ mmmm\ yyyy\ &quot;г.&quot;"/>
    <numFmt numFmtId="191" formatCode="_-* #,##0.0\ _р_._-;\-* #,##0.0\ _р_._-;_-* &quot;-&quot;??\ _р_._-;_-@_-"/>
    <numFmt numFmtId="192" formatCode="_-* #,##0\ _р_._-;\-* #,##0\ _р_._-;_-* &quot;-&quot;??\ _р_._-;_-@_-"/>
    <numFmt numFmtId="193" formatCode="_-* #,##0.0_р_._-;\-* #,##0.0_р_._-;_-* &quot;-&quot;??_р_._-;_-@_-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0.000"/>
    <numFmt numFmtId="200" formatCode="0.0000"/>
    <numFmt numFmtId="201" formatCode="?"/>
    <numFmt numFmtId="202" formatCode="#,##0.00\ &quot;₽&quot;"/>
    <numFmt numFmtId="203" formatCode="#,##0.000\ &quot;₽&quot;"/>
    <numFmt numFmtId="204" formatCode="#,##0.0000\ &quot;₽&quot;"/>
  </numFmts>
  <fonts count="7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15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2" applyNumberFormat="0" applyAlignment="0" applyProtection="0"/>
    <xf numFmtId="0" fontId="63" fillId="24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6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5" borderId="7" applyNumberFormat="0" applyAlignment="0" applyProtection="0"/>
    <xf numFmtId="0" fontId="32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29" borderId="0" applyNumberFormat="0" applyBorder="0" applyAlignment="0" applyProtection="0"/>
  </cellStyleXfs>
  <cellXfs count="179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9" fillId="0" borderId="0" xfId="69" applyFont="1" applyAlignment="1" applyProtection="1">
      <alignment horizontal="center" vertical="center"/>
      <protection hidden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9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9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30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9" fontId="38" fillId="0" borderId="12" xfId="0" applyNumberFormat="1" applyFont="1" applyBorder="1" applyAlignment="1" applyProtection="1">
      <alignment horizontal="center" vertical="center" wrapText="1"/>
      <protection/>
    </xf>
    <xf numFmtId="49" fontId="38" fillId="0" borderId="12" xfId="0" applyNumberFormat="1" applyFont="1" applyBorder="1" applyAlignment="1" applyProtection="1">
      <alignment horizontal="center" vertical="center"/>
      <protection/>
    </xf>
    <xf numFmtId="49" fontId="38" fillId="0" borderId="12" xfId="0" applyNumberFormat="1" applyFont="1" applyBorder="1" applyAlignment="1" applyProtection="1">
      <alignment horizontal="left"/>
      <protection/>
    </xf>
    <xf numFmtId="49" fontId="38" fillId="0" borderId="12" xfId="0" applyNumberFormat="1" applyFont="1" applyBorder="1" applyAlignment="1" applyProtection="1">
      <alignment horizontal="center"/>
      <protection/>
    </xf>
    <xf numFmtId="4" fontId="38" fillId="0" borderId="12" xfId="0" applyNumberFormat="1" applyFont="1" applyBorder="1" applyAlignment="1" applyProtection="1">
      <alignment horizontal="right" wrapText="1"/>
      <protection/>
    </xf>
    <xf numFmtId="49" fontId="36" fillId="0" borderId="12" xfId="0" applyNumberFormat="1" applyFont="1" applyBorder="1" applyAlignment="1" applyProtection="1">
      <alignment horizontal="left" vertical="top" wrapText="1"/>
      <protection/>
    </xf>
    <xf numFmtId="49" fontId="36" fillId="0" borderId="12" xfId="0" applyNumberFormat="1" applyFont="1" applyBorder="1" applyAlignment="1" applyProtection="1">
      <alignment horizontal="center" vertical="top" wrapText="1"/>
      <protection/>
    </xf>
    <xf numFmtId="4" fontId="36" fillId="0" borderId="12" xfId="0" applyNumberFormat="1" applyFont="1" applyBorder="1" applyAlignment="1" applyProtection="1">
      <alignment horizontal="right" vertical="top" wrapText="1"/>
      <protection/>
    </xf>
    <xf numFmtId="49" fontId="37" fillId="0" borderId="14" xfId="0" applyNumberFormat="1" applyFont="1" applyBorder="1" applyAlignment="1" applyProtection="1">
      <alignment horizontal="left" vertical="top" wrapText="1"/>
      <protection/>
    </xf>
    <xf numFmtId="49" fontId="37" fillId="0" borderId="14" xfId="0" applyNumberFormat="1" applyFont="1" applyBorder="1" applyAlignment="1" applyProtection="1">
      <alignment horizontal="center" vertical="top" wrapText="1"/>
      <protection/>
    </xf>
    <xf numFmtId="4" fontId="37" fillId="0" borderId="14" xfId="0" applyNumberFormat="1" applyFont="1" applyBorder="1" applyAlignment="1" applyProtection="1">
      <alignment horizontal="right" vertical="top" wrapText="1"/>
      <protection/>
    </xf>
    <xf numFmtId="201" fontId="36" fillId="0" borderId="12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center" vertical="top" wrapText="1"/>
      <protection/>
    </xf>
    <xf numFmtId="4" fontId="37" fillId="0" borderId="15" xfId="0" applyNumberFormat="1" applyFont="1" applyBorder="1" applyAlignment="1" applyProtection="1">
      <alignment horizontal="right" vertical="top" wrapText="1"/>
      <protection/>
    </xf>
    <xf numFmtId="4" fontId="0" fillId="0" borderId="12" xfId="0" applyNumberFormat="1" applyBorder="1" applyAlignment="1">
      <alignment/>
    </xf>
    <xf numFmtId="49" fontId="37" fillId="0" borderId="12" xfId="0" applyNumberFormat="1" applyFont="1" applyBorder="1" applyAlignment="1" applyProtection="1">
      <alignment horizontal="left" vertical="top" wrapText="1"/>
      <protection/>
    </xf>
    <xf numFmtId="49" fontId="37" fillId="0" borderId="12" xfId="0" applyNumberFormat="1" applyFont="1" applyBorder="1" applyAlignment="1" applyProtection="1">
      <alignment horizontal="center" vertical="top" wrapText="1"/>
      <protection/>
    </xf>
    <xf numFmtId="4" fontId="37" fillId="0" borderId="12" xfId="0" applyNumberFormat="1" applyFont="1" applyBorder="1" applyAlignment="1" applyProtection="1">
      <alignment horizontal="right" vertical="top" wrapText="1"/>
      <protection/>
    </xf>
    <xf numFmtId="49" fontId="39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2" xfId="0" applyNumberFormat="1" applyFont="1" applyBorder="1" applyAlignment="1" applyProtection="1">
      <alignment horizontal="right" vertical="top" wrapText="1"/>
      <protection/>
    </xf>
    <xf numFmtId="4" fontId="39" fillId="0" borderId="12" xfId="0" applyNumberFormat="1" applyFont="1" applyBorder="1" applyAlignment="1" applyProtection="1">
      <alignment horizontal="right" vertical="top" wrapText="1"/>
      <protection/>
    </xf>
    <xf numFmtId="4" fontId="38" fillId="0" borderId="12" xfId="0" applyNumberFormat="1" applyFont="1" applyBorder="1" applyAlignment="1" applyProtection="1">
      <alignment horizontal="right"/>
      <protection/>
    </xf>
    <xf numFmtId="49" fontId="40" fillId="0" borderId="12" xfId="0" applyNumberFormat="1" applyFont="1" applyBorder="1" applyAlignment="1" applyProtection="1">
      <alignment horizontal="center" vertical="top" wrapText="1"/>
      <protection/>
    </xf>
    <xf numFmtId="49" fontId="40" fillId="0" borderId="12" xfId="0" applyNumberFormat="1" applyFont="1" applyBorder="1" applyAlignment="1" applyProtection="1">
      <alignment horizontal="left" vertical="top" wrapText="1"/>
      <protection/>
    </xf>
    <xf numFmtId="4" fontId="41" fillId="0" borderId="12" xfId="0" applyNumberFormat="1" applyFont="1" applyBorder="1" applyAlignment="1" applyProtection="1">
      <alignment horizontal="right" vertical="top" wrapText="1"/>
      <protection/>
    </xf>
    <xf numFmtId="49" fontId="38" fillId="0" borderId="12" xfId="0" applyNumberFormat="1" applyFont="1" applyBorder="1" applyAlignment="1" applyProtection="1">
      <alignment horizontal="center" vertical="top" wrapText="1"/>
      <protection/>
    </xf>
    <xf numFmtId="49" fontId="38" fillId="0" borderId="15" xfId="0" applyNumberFormat="1" applyFont="1" applyBorder="1" applyAlignment="1" applyProtection="1">
      <alignment horizontal="center" vertical="top" wrapText="1"/>
      <protection/>
    </xf>
    <xf numFmtId="4" fontId="38" fillId="0" borderId="15" xfId="0" applyNumberFormat="1" applyFont="1" applyBorder="1" applyAlignment="1" applyProtection="1">
      <alignment horizontal="right" vertical="top" wrapText="1"/>
      <protection/>
    </xf>
    <xf numFmtId="0" fontId="36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4" fontId="11" fillId="0" borderId="10" xfId="0" applyNumberFormat="1" applyFont="1" applyBorder="1" applyAlignment="1">
      <alignment horizontal="center"/>
    </xf>
    <xf numFmtId="2" fontId="36" fillId="0" borderId="12" xfId="0" applyNumberFormat="1" applyFont="1" applyBorder="1" applyAlignment="1" applyProtection="1">
      <alignment horizontal="left" vertical="top" wrapText="1"/>
      <protection/>
    </xf>
    <xf numFmtId="2" fontId="38" fillId="0" borderId="12" xfId="0" applyNumberFormat="1" applyFont="1" applyBorder="1" applyAlignment="1" applyProtection="1">
      <alignment horizontal="left" vertical="top" wrapText="1"/>
      <protection/>
    </xf>
    <xf numFmtId="0" fontId="71" fillId="0" borderId="16" xfId="0" applyFont="1" applyBorder="1" applyAlignment="1">
      <alignment horizontal="center" wrapText="1"/>
    </xf>
    <xf numFmtId="0" fontId="71" fillId="0" borderId="12" xfId="0" applyFont="1" applyBorder="1" applyAlignment="1">
      <alignment/>
    </xf>
    <xf numFmtId="0" fontId="72" fillId="0" borderId="12" xfId="0" applyFont="1" applyBorder="1" applyAlignment="1">
      <alignment horizontal="center" wrapText="1"/>
    </xf>
    <xf numFmtId="0" fontId="72" fillId="0" borderId="12" xfId="0" applyFont="1" applyBorder="1" applyAlignment="1">
      <alignment vertical="top" wrapText="1"/>
    </xf>
    <xf numFmtId="4" fontId="71" fillId="0" borderId="12" xfId="0" applyNumberFormat="1" applyFont="1" applyBorder="1" applyAlignment="1">
      <alignment/>
    </xf>
    <xf numFmtId="0" fontId="71" fillId="0" borderId="12" xfId="0" applyFont="1" applyBorder="1" applyAlignment="1">
      <alignment vertical="top" wrapText="1"/>
    </xf>
    <xf numFmtId="0" fontId="73" fillId="0" borderId="12" xfId="0" applyFont="1" applyBorder="1" applyAlignment="1">
      <alignment vertical="top" wrapText="1"/>
    </xf>
    <xf numFmtId="2" fontId="37" fillId="0" borderId="15" xfId="0" applyNumberFormat="1" applyFont="1" applyBorder="1" applyAlignment="1" applyProtection="1">
      <alignment horizontal="right" vertical="top" wrapText="1"/>
      <protection/>
    </xf>
    <xf numFmtId="49" fontId="37" fillId="0" borderId="14" xfId="0" applyNumberFormat="1" applyFont="1" applyBorder="1" applyAlignment="1" applyProtection="1">
      <alignment horizontal="right" vertical="top" wrapText="1"/>
      <protection/>
    </xf>
    <xf numFmtId="2" fontId="37" fillId="0" borderId="12" xfId="0" applyNumberFormat="1" applyFont="1" applyBorder="1" applyAlignment="1" applyProtection="1">
      <alignment horizontal="center" vertical="top" wrapText="1"/>
      <protection/>
    </xf>
    <xf numFmtId="49" fontId="37" fillId="0" borderId="12" xfId="0" applyNumberFormat="1" applyFont="1" applyBorder="1" applyAlignment="1" applyProtection="1">
      <alignment horizontal="right" vertical="top" wrapText="1"/>
      <protection/>
    </xf>
    <xf numFmtId="49" fontId="36" fillId="0" borderId="17" xfId="0" applyNumberFormat="1" applyFont="1" applyBorder="1" applyAlignment="1" applyProtection="1">
      <alignment horizontal="center" vertical="top" wrapText="1"/>
      <protection/>
    </xf>
    <xf numFmtId="49" fontId="37" fillId="0" borderId="18" xfId="0" applyNumberFormat="1" applyFont="1" applyBorder="1" applyAlignment="1" applyProtection="1">
      <alignment horizontal="left" vertical="top" wrapText="1"/>
      <protection/>
    </xf>
    <xf numFmtId="49" fontId="37" fillId="0" borderId="18" xfId="0" applyNumberFormat="1" applyFont="1" applyBorder="1" applyAlignment="1" applyProtection="1">
      <alignment horizontal="center" vertical="top" wrapText="1"/>
      <protection/>
    </xf>
    <xf numFmtId="49" fontId="37" fillId="0" borderId="19" xfId="0" applyNumberFormat="1" applyFont="1" applyBorder="1" applyAlignment="1" applyProtection="1">
      <alignment horizontal="center" vertical="top" wrapText="1"/>
      <protection/>
    </xf>
    <xf numFmtId="49" fontId="38" fillId="0" borderId="12" xfId="0" applyNumberFormat="1" applyFont="1" applyBorder="1" applyAlignment="1" applyProtection="1">
      <alignment horizontal="left" vertical="top" wrapText="1"/>
      <protection/>
    </xf>
    <xf numFmtId="49" fontId="38" fillId="0" borderId="14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right" vertical="top" wrapText="1"/>
      <protection/>
    </xf>
    <xf numFmtId="49" fontId="37" fillId="0" borderId="20" xfId="0" applyNumberFormat="1" applyFont="1" applyBorder="1" applyAlignment="1" applyProtection="1">
      <alignment horizontal="center" vertical="top" wrapText="1"/>
      <protection/>
    </xf>
    <xf numFmtId="4" fontId="11" fillId="0" borderId="12" xfId="0" applyNumberFormat="1" applyFont="1" applyBorder="1" applyAlignment="1">
      <alignment/>
    </xf>
    <xf numFmtId="49" fontId="20" fillId="0" borderId="21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left" vertical="center"/>
    </xf>
    <xf numFmtId="49" fontId="23" fillId="0" borderId="21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8" fillId="0" borderId="21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23" fillId="0" borderId="21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left" vertical="center"/>
    </xf>
    <xf numFmtId="0" fontId="8" fillId="0" borderId="0" xfId="69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49" fontId="1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0" fillId="0" borderId="20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35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38" fillId="0" borderId="20" xfId="0" applyNumberFormat="1" applyFont="1" applyBorder="1" applyAlignment="1" applyProtection="1">
      <alignment horizontal="center" vertical="center" wrapText="1"/>
      <protection/>
    </xf>
    <xf numFmtId="49" fontId="37" fillId="0" borderId="17" xfId="0" applyNumberFormat="1" applyFont="1" applyBorder="1" applyAlignment="1" applyProtection="1">
      <alignment horizontal="center" vertical="center" wrapText="1"/>
      <protection/>
    </xf>
    <xf numFmtId="49" fontId="38" fillId="0" borderId="29" xfId="0" applyNumberFormat="1" applyFont="1" applyBorder="1" applyAlignment="1" applyProtection="1">
      <alignment horizontal="center" vertical="center" wrapText="1"/>
      <protection/>
    </xf>
    <xf numFmtId="49" fontId="38" fillId="0" borderId="3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49" fontId="38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74" fillId="0" borderId="0" xfId="0" applyFont="1" applyAlignment="1">
      <alignment horizontal="center"/>
    </xf>
    <xf numFmtId="0" fontId="71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Лист1" xfId="77"/>
    <cellStyle name="Тысячи_Лист1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70" zoomScaleSheetLayoutView="70" zoomScalePageLayoutView="0" workbookViewId="0" topLeftCell="A1">
      <selection activeCell="F8" sqref="F8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/>
    </row>
    <row r="2" spans="1:6" ht="0.75" customHeight="1">
      <c r="A2" s="5"/>
      <c r="B2" s="5"/>
      <c r="C2" s="6"/>
      <c r="D2" s="6"/>
      <c r="E2" s="145" t="s">
        <v>86</v>
      </c>
      <c r="F2" s="145"/>
    </row>
    <row r="3" spans="1:6" ht="12" customHeight="1" hidden="1">
      <c r="A3" s="5"/>
      <c r="B3" s="5"/>
      <c r="C3" s="6"/>
      <c r="D3" s="6"/>
      <c r="E3" s="6"/>
      <c r="F3" s="7" t="s">
        <v>214</v>
      </c>
    </row>
    <row r="4" spans="1:6" ht="12" customHeight="1" hidden="1">
      <c r="A4" s="5"/>
      <c r="B4" s="5"/>
      <c r="C4" s="6"/>
      <c r="D4" s="6"/>
      <c r="E4" s="6"/>
      <c r="F4" s="14" t="s">
        <v>466</v>
      </c>
    </row>
    <row r="5" spans="1:6" ht="12" customHeight="1">
      <c r="A5" s="5"/>
      <c r="B5" s="5"/>
      <c r="C5" s="6"/>
      <c r="D5" s="6"/>
      <c r="E5" s="6"/>
      <c r="F5" s="7"/>
    </row>
    <row r="6" spans="1:6" ht="12" customHeight="1">
      <c r="A6" s="5"/>
      <c r="B6" s="5"/>
      <c r="C6" s="6"/>
      <c r="D6" s="6"/>
      <c r="E6" s="145" t="s">
        <v>86</v>
      </c>
      <c r="F6" s="145"/>
    </row>
    <row r="7" spans="1:6" ht="12.75">
      <c r="A7" s="5"/>
      <c r="B7" s="5"/>
      <c r="C7" s="6"/>
      <c r="D7" s="6"/>
      <c r="E7" s="6"/>
      <c r="F7" s="7" t="s">
        <v>214</v>
      </c>
    </row>
    <row r="8" spans="1:6" ht="12.75">
      <c r="A8" s="5"/>
      <c r="B8" s="5"/>
      <c r="C8" s="6"/>
      <c r="D8" s="6"/>
      <c r="E8" s="6"/>
      <c r="F8" s="14" t="s">
        <v>529</v>
      </c>
    </row>
    <row r="9" spans="1:6" ht="12.75">
      <c r="A9" s="8"/>
      <c r="B9" s="8"/>
      <c r="C9" s="8"/>
      <c r="D9" s="8"/>
      <c r="E9" s="8"/>
      <c r="F9" s="9"/>
    </row>
    <row r="10" spans="1:6" ht="13.5" customHeight="1">
      <c r="A10" s="126" t="s">
        <v>456</v>
      </c>
      <c r="B10" s="126"/>
      <c r="C10" s="126"/>
      <c r="D10" s="126"/>
      <c r="E10" s="126"/>
      <c r="F10" s="126"/>
    </row>
    <row r="11" spans="1:6" ht="15.75">
      <c r="A11" s="126" t="s">
        <v>500</v>
      </c>
      <c r="B11" s="126"/>
      <c r="C11" s="126"/>
      <c r="D11" s="126"/>
      <c r="E11" s="126"/>
      <c r="F11" s="126"/>
    </row>
    <row r="12" spans="1:6" ht="6.75" customHeight="1">
      <c r="A12" s="8"/>
      <c r="B12" s="8"/>
      <c r="C12" s="8"/>
      <c r="D12" s="8"/>
      <c r="E12" s="8"/>
      <c r="F12" s="9"/>
    </row>
    <row r="13" spans="1:6" ht="12" customHeight="1">
      <c r="A13" s="127" t="s">
        <v>50</v>
      </c>
      <c r="B13" s="128" t="s">
        <v>59</v>
      </c>
      <c r="C13" s="129"/>
      <c r="D13" s="134" t="s">
        <v>471</v>
      </c>
      <c r="E13" s="134" t="s">
        <v>489</v>
      </c>
      <c r="F13" s="132" t="s">
        <v>501</v>
      </c>
    </row>
    <row r="14" spans="1:6" ht="35.25" customHeight="1">
      <c r="A14" s="127"/>
      <c r="B14" s="130"/>
      <c r="C14" s="131"/>
      <c r="D14" s="135"/>
      <c r="E14" s="135"/>
      <c r="F14" s="133"/>
    </row>
    <row r="15" spans="1:6" ht="42.75" customHeight="1" hidden="1">
      <c r="A15" s="10" t="s">
        <v>100</v>
      </c>
      <c r="B15" s="122" t="s">
        <v>60</v>
      </c>
      <c r="C15" s="123"/>
      <c r="D15" s="13">
        <f>D23-D27</f>
        <v>0</v>
      </c>
      <c r="E15" s="13">
        <f>E23-E27</f>
        <v>0</v>
      </c>
      <c r="F15" s="13">
        <f>F23-F27</f>
        <v>0</v>
      </c>
    </row>
    <row r="16" spans="1:6" ht="38.25" customHeight="1" hidden="1">
      <c r="A16" s="12" t="s">
        <v>161</v>
      </c>
      <c r="B16" s="136" t="s">
        <v>164</v>
      </c>
      <c r="C16" s="137"/>
      <c r="D16" s="13">
        <f>D17-D19</f>
        <v>0</v>
      </c>
      <c r="E16" s="13">
        <f>E17-E19</f>
        <v>0</v>
      </c>
      <c r="F16" s="13">
        <f>F17-F19</f>
        <v>0</v>
      </c>
    </row>
    <row r="17" spans="1:6" ht="60" customHeight="1" hidden="1">
      <c r="A17" s="11" t="s">
        <v>160</v>
      </c>
      <c r="B17" s="140" t="s">
        <v>163</v>
      </c>
      <c r="C17" s="141"/>
      <c r="D17" s="13">
        <f>D18</f>
        <v>0</v>
      </c>
      <c r="E17" s="13">
        <f>E18</f>
        <v>0</v>
      </c>
      <c r="F17" s="13">
        <f>F18</f>
        <v>0</v>
      </c>
    </row>
    <row r="18" spans="1:6" ht="33" customHeight="1" hidden="1">
      <c r="A18" s="11" t="s">
        <v>168</v>
      </c>
      <c r="B18" s="140" t="s">
        <v>165</v>
      </c>
      <c r="C18" s="141"/>
      <c r="D18" s="39">
        <v>0</v>
      </c>
      <c r="E18" s="39">
        <v>0</v>
      </c>
      <c r="F18" s="39">
        <v>0</v>
      </c>
    </row>
    <row r="19" spans="1:6" ht="55.5" customHeight="1" hidden="1">
      <c r="A19" s="11" t="s">
        <v>159</v>
      </c>
      <c r="B19" s="140" t="s">
        <v>162</v>
      </c>
      <c r="C19" s="141"/>
      <c r="D19" s="13">
        <f>D20</f>
        <v>0</v>
      </c>
      <c r="E19" s="13">
        <f>E20</f>
        <v>0</v>
      </c>
      <c r="F19" s="13">
        <f>F20</f>
        <v>0</v>
      </c>
    </row>
    <row r="20" spans="1:6" ht="30.75" customHeight="1" hidden="1">
      <c r="A20" s="11" t="s">
        <v>167</v>
      </c>
      <c r="B20" s="140" t="s">
        <v>166</v>
      </c>
      <c r="C20" s="141"/>
      <c r="D20" s="39">
        <v>0</v>
      </c>
      <c r="E20" s="39">
        <v>0</v>
      </c>
      <c r="F20" s="39">
        <v>0</v>
      </c>
    </row>
    <row r="21" spans="1:6" ht="30.75" customHeight="1">
      <c r="A21" s="11" t="s">
        <v>100</v>
      </c>
      <c r="B21" s="136" t="s">
        <v>457</v>
      </c>
      <c r="C21" s="137"/>
      <c r="D21" s="39">
        <v>0</v>
      </c>
      <c r="E21" s="39">
        <v>0</v>
      </c>
      <c r="F21" s="39">
        <v>0</v>
      </c>
    </row>
    <row r="22" spans="1:6" ht="32.25" customHeight="1">
      <c r="A22" s="11" t="s">
        <v>157</v>
      </c>
      <c r="B22" s="140" t="s">
        <v>158</v>
      </c>
      <c r="C22" s="141"/>
      <c r="D22" s="13">
        <f>D23-D27</f>
        <v>0</v>
      </c>
      <c r="E22" s="13">
        <f>E23-E27</f>
        <v>0</v>
      </c>
      <c r="F22" s="13">
        <f>F23-F27</f>
        <v>0</v>
      </c>
    </row>
    <row r="23" spans="1:6" ht="15.75">
      <c r="A23" s="12" t="s">
        <v>154</v>
      </c>
      <c r="B23" s="122" t="s">
        <v>61</v>
      </c>
      <c r="C23" s="123"/>
      <c r="D23" s="13" t="str">
        <f>D24</f>
        <v>12895609</v>
      </c>
      <c r="E23" s="13" t="str">
        <f>E24</f>
        <v>10474779</v>
      </c>
      <c r="F23" s="13">
        <f>F24</f>
        <v>9996125</v>
      </c>
    </row>
    <row r="24" spans="1:6" ht="15">
      <c r="A24" s="11" t="s">
        <v>153</v>
      </c>
      <c r="B24" s="124" t="s">
        <v>62</v>
      </c>
      <c r="C24" s="125"/>
      <c r="D24" s="39" t="str">
        <f aca="true" t="shared" si="0" ref="D24:F25">D25</f>
        <v>12895609</v>
      </c>
      <c r="E24" s="39" t="str">
        <f t="shared" si="0"/>
        <v>10474779</v>
      </c>
      <c r="F24" s="39">
        <f t="shared" si="0"/>
        <v>9996125</v>
      </c>
    </row>
    <row r="25" spans="1:6" ht="22.5" customHeight="1">
      <c r="A25" s="11" t="s">
        <v>99</v>
      </c>
      <c r="B25" s="124" t="s">
        <v>63</v>
      </c>
      <c r="C25" s="125"/>
      <c r="D25" s="39" t="str">
        <f t="shared" si="0"/>
        <v>12895609</v>
      </c>
      <c r="E25" s="39" t="str">
        <f t="shared" si="0"/>
        <v>10474779</v>
      </c>
      <c r="F25" s="39">
        <f t="shared" si="0"/>
        <v>9996125</v>
      </c>
    </row>
    <row r="26" spans="1:6" ht="29.25" customHeight="1">
      <c r="A26" s="11" t="s">
        <v>98</v>
      </c>
      <c r="B26" s="140" t="s">
        <v>64</v>
      </c>
      <c r="C26" s="141"/>
      <c r="D26" s="40" t="s">
        <v>502</v>
      </c>
      <c r="E26" s="40" t="s">
        <v>528</v>
      </c>
      <c r="F26" s="39">
        <v>9996125</v>
      </c>
    </row>
    <row r="27" spans="1:6" ht="19.5" customHeight="1">
      <c r="A27" s="12" t="s">
        <v>156</v>
      </c>
      <c r="B27" s="143" t="s">
        <v>65</v>
      </c>
      <c r="C27" s="144"/>
      <c r="D27" s="13" t="str">
        <f>D28</f>
        <v>12895609</v>
      </c>
      <c r="E27" s="13" t="str">
        <f>E28</f>
        <v>10474779</v>
      </c>
      <c r="F27" s="13">
        <f>F28</f>
        <v>9996125</v>
      </c>
    </row>
    <row r="28" spans="1:6" ht="17.25" customHeight="1">
      <c r="A28" s="11" t="s">
        <v>155</v>
      </c>
      <c r="B28" s="124" t="s">
        <v>66</v>
      </c>
      <c r="C28" s="125"/>
      <c r="D28" s="39" t="str">
        <f aca="true" t="shared" si="1" ref="D28:F29">D29</f>
        <v>12895609</v>
      </c>
      <c r="E28" s="39" t="str">
        <f t="shared" si="1"/>
        <v>10474779</v>
      </c>
      <c r="F28" s="39">
        <f t="shared" si="1"/>
        <v>9996125</v>
      </c>
    </row>
    <row r="29" spans="1:6" ht="16.5" customHeight="1">
      <c r="A29" s="11" t="s">
        <v>97</v>
      </c>
      <c r="B29" s="138" t="s">
        <v>67</v>
      </c>
      <c r="C29" s="139"/>
      <c r="D29" s="39" t="str">
        <f t="shared" si="1"/>
        <v>12895609</v>
      </c>
      <c r="E29" s="39" t="str">
        <f t="shared" si="1"/>
        <v>10474779</v>
      </c>
      <c r="F29" s="39">
        <f t="shared" si="1"/>
        <v>9996125</v>
      </c>
    </row>
    <row r="30" spans="1:6" ht="33.75" customHeight="1">
      <c r="A30" s="11" t="s">
        <v>96</v>
      </c>
      <c r="B30" s="140" t="s">
        <v>68</v>
      </c>
      <c r="C30" s="141"/>
      <c r="D30" s="40" t="s">
        <v>502</v>
      </c>
      <c r="E30" s="40" t="s">
        <v>528</v>
      </c>
      <c r="F30" s="39">
        <v>9996125</v>
      </c>
    </row>
    <row r="31" spans="1:6" ht="18">
      <c r="A31" s="142" t="s">
        <v>69</v>
      </c>
      <c r="B31" s="142"/>
      <c r="C31" s="142"/>
      <c r="D31" s="13">
        <f>D15</f>
        <v>0</v>
      </c>
      <c r="E31" s="13">
        <f>E15</f>
        <v>0</v>
      </c>
      <c r="F31" s="13">
        <f>F15</f>
        <v>0</v>
      </c>
    </row>
  </sheetData>
  <sheetProtection/>
  <mergeCells count="26">
    <mergeCell ref="E2:F2"/>
    <mergeCell ref="E6:F6"/>
    <mergeCell ref="B22:C22"/>
    <mergeCell ref="B16:C16"/>
    <mergeCell ref="B17:C17"/>
    <mergeCell ref="B18:C18"/>
    <mergeCell ref="B19:C19"/>
    <mergeCell ref="B20:C20"/>
    <mergeCell ref="B15:C15"/>
    <mergeCell ref="B29:C29"/>
    <mergeCell ref="B30:C30"/>
    <mergeCell ref="A31:C31"/>
    <mergeCell ref="B25:C25"/>
    <mergeCell ref="B26:C26"/>
    <mergeCell ref="B27:C27"/>
    <mergeCell ref="B28:C28"/>
    <mergeCell ref="B23:C23"/>
    <mergeCell ref="B24:C24"/>
    <mergeCell ref="A10:F10"/>
    <mergeCell ref="A11:F11"/>
    <mergeCell ref="A13:A14"/>
    <mergeCell ref="B13:C14"/>
    <mergeCell ref="F13:F14"/>
    <mergeCell ref="D13:D14"/>
    <mergeCell ref="E13:E14"/>
    <mergeCell ref="B21:C21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6"/>
  <sheetViews>
    <sheetView zoomScale="80" zoomScaleNormal="80" zoomScalePageLayoutView="0" workbookViewId="0" topLeftCell="A1">
      <selection activeCell="E3" sqref="E3"/>
    </sheetView>
  </sheetViews>
  <sheetFormatPr defaultColWidth="9.00390625" defaultRowHeight="12.75"/>
  <cols>
    <col min="7" max="7" width="24.875" style="0" customWidth="1"/>
    <col min="8" max="8" width="4.125" style="0" customWidth="1"/>
    <col min="9" max="9" width="2.125" style="0" customWidth="1"/>
  </cols>
  <sheetData>
    <row r="1" ht="11.25" customHeight="1"/>
    <row r="2" spans="5:7" ht="85.5" customHeight="1">
      <c r="E2" s="169" t="s">
        <v>526</v>
      </c>
      <c r="F2" s="170"/>
      <c r="G2" s="170"/>
    </row>
    <row r="4" spans="1:7" ht="156.75" customHeight="1">
      <c r="A4" s="175" t="s">
        <v>495</v>
      </c>
      <c r="B4" s="176"/>
      <c r="C4" s="176"/>
      <c r="D4" s="176"/>
      <c r="E4" s="176"/>
      <c r="F4" s="176"/>
      <c r="G4" s="176"/>
    </row>
    <row r="6" spans="1:7" ht="222" customHeight="1">
      <c r="A6" s="175" t="s">
        <v>480</v>
      </c>
      <c r="B6" s="176"/>
      <c r="C6" s="176"/>
      <c r="D6" s="176"/>
      <c r="E6" s="176"/>
      <c r="F6" s="176"/>
      <c r="G6" s="176"/>
    </row>
  </sheetData>
  <sheetProtection/>
  <mergeCells count="3">
    <mergeCell ref="E2:G2"/>
    <mergeCell ref="A4:G4"/>
    <mergeCell ref="A6:G6"/>
  </mergeCells>
  <printOptions/>
  <pageMargins left="0.7086614173228347" right="0.31496062992125984" top="0.7480314960629921" bottom="0.748031496062992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6"/>
  <sheetViews>
    <sheetView zoomScale="80" zoomScaleNormal="80" zoomScalePageLayoutView="0" workbookViewId="0" topLeftCell="A1">
      <selection activeCell="E2" sqref="E2:G2"/>
    </sheetView>
  </sheetViews>
  <sheetFormatPr defaultColWidth="9.00390625" defaultRowHeight="12.75"/>
  <cols>
    <col min="7" max="7" width="26.875" style="0" customWidth="1"/>
    <col min="8" max="8" width="4.875" style="0" customWidth="1"/>
  </cols>
  <sheetData>
    <row r="2" spans="5:7" ht="48.75" customHeight="1">
      <c r="E2" s="169" t="s">
        <v>527</v>
      </c>
      <c r="F2" s="170"/>
      <c r="G2" s="170"/>
    </row>
    <row r="4" spans="1:7" ht="117" customHeight="1">
      <c r="A4" s="177" t="s">
        <v>496</v>
      </c>
      <c r="B4" s="178"/>
      <c r="C4" s="178"/>
      <c r="D4" s="178"/>
      <c r="E4" s="178"/>
      <c r="F4" s="178"/>
      <c r="G4" s="178"/>
    </row>
    <row r="6" spans="1:7" ht="185.25" customHeight="1">
      <c r="A6" s="177" t="s">
        <v>481</v>
      </c>
      <c r="B6" s="178"/>
      <c r="C6" s="178"/>
      <c r="D6" s="178"/>
      <c r="E6" s="178"/>
      <c r="F6" s="178"/>
      <c r="G6" s="178"/>
    </row>
  </sheetData>
  <sheetProtection/>
  <mergeCells count="3">
    <mergeCell ref="E2:G2"/>
    <mergeCell ref="A4:G4"/>
    <mergeCell ref="A6:G6"/>
  </mergeCells>
  <printOptions/>
  <pageMargins left="0.7086614173228347" right="0.31496062992125984" top="0.7480314960629921" bottom="0.748031496062992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zoomScale="80" zoomScaleNormal="80" zoomScalePageLayoutView="0" workbookViewId="0" topLeftCell="A1">
      <selection activeCell="B8" sqref="B8:L8"/>
    </sheetView>
  </sheetViews>
  <sheetFormatPr defaultColWidth="9.00390625" defaultRowHeight="12.75"/>
  <cols>
    <col min="1" max="1" width="3.125" style="23" customWidth="1"/>
    <col min="2" max="2" width="57.25390625" style="4" customWidth="1"/>
    <col min="3" max="3" width="3.625" style="23" customWidth="1"/>
    <col min="4" max="4" width="1.875" style="23" customWidth="1"/>
    <col min="5" max="5" width="2.25390625" style="23" customWidth="1"/>
    <col min="6" max="6" width="5.75390625" style="25" customWidth="1"/>
    <col min="7" max="7" width="2.625" style="23" customWidth="1"/>
    <col min="8" max="8" width="4.125" style="23" customWidth="1"/>
    <col min="9" max="9" width="3.75390625" style="23" customWidth="1"/>
    <col min="10" max="10" width="14.00390625" style="23" customWidth="1"/>
    <col min="11" max="11" width="14.25390625" style="23" customWidth="1"/>
    <col min="12" max="12" width="16.625" style="26" customWidth="1"/>
    <col min="13" max="16384" width="9.125" style="23" customWidth="1"/>
  </cols>
  <sheetData>
    <row r="1" spans="11:12" ht="12" customHeight="1">
      <c r="K1" s="146"/>
      <c r="L1" s="146"/>
    </row>
    <row r="2" spans="11:12" ht="12.75" hidden="1">
      <c r="K2" s="147" t="s">
        <v>87</v>
      </c>
      <c r="L2" s="147"/>
    </row>
    <row r="3" spans="11:12" ht="12.75" hidden="1">
      <c r="K3" s="147" t="s">
        <v>214</v>
      </c>
      <c r="L3" s="147"/>
    </row>
    <row r="4" spans="11:12" ht="12.75" hidden="1">
      <c r="K4" s="147" t="s">
        <v>467</v>
      </c>
      <c r="L4" s="147"/>
    </row>
    <row r="5" ht="9" customHeight="1"/>
    <row r="6" spans="2:12" ht="13.5" customHeight="1">
      <c r="B6" s="148" t="s">
        <v>490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2:12" ht="12.75">
      <c r="B7" s="148" t="s">
        <v>214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2:12" ht="12.75">
      <c r="B8" s="148" t="s">
        <v>530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2:12" ht="3.75" customHeight="1"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</row>
    <row r="10" spans="2:12" ht="13.5" customHeight="1">
      <c r="B10" s="150" t="s">
        <v>503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</row>
    <row r="11" spans="2:12" ht="12" customHeight="1">
      <c r="B11" s="151" t="s">
        <v>42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</row>
    <row r="12" spans="1:12" ht="10.5" customHeight="1">
      <c r="A12" s="152" t="s">
        <v>188</v>
      </c>
      <c r="B12" s="155" t="s">
        <v>95</v>
      </c>
      <c r="C12" s="156" t="s">
        <v>50</v>
      </c>
      <c r="D12" s="156"/>
      <c r="E12" s="156"/>
      <c r="F12" s="156"/>
      <c r="G12" s="156"/>
      <c r="H12" s="156"/>
      <c r="I12" s="156"/>
      <c r="J12" s="157" t="s">
        <v>504</v>
      </c>
      <c r="K12" s="158" t="s">
        <v>489</v>
      </c>
      <c r="L12" s="157" t="s">
        <v>501</v>
      </c>
    </row>
    <row r="13" spans="1:12" ht="2.25" customHeight="1">
      <c r="A13" s="153"/>
      <c r="B13" s="155"/>
      <c r="C13" s="156"/>
      <c r="D13" s="156"/>
      <c r="E13" s="156"/>
      <c r="F13" s="156"/>
      <c r="G13" s="156"/>
      <c r="H13" s="156"/>
      <c r="I13" s="156"/>
      <c r="J13" s="157"/>
      <c r="K13" s="159"/>
      <c r="L13" s="157"/>
    </row>
    <row r="14" spans="1:12" ht="96" customHeight="1">
      <c r="A14" s="154"/>
      <c r="B14" s="155"/>
      <c r="C14" s="56" t="s">
        <v>93</v>
      </c>
      <c r="D14" s="56" t="s">
        <v>28</v>
      </c>
      <c r="E14" s="56" t="s">
        <v>29</v>
      </c>
      <c r="F14" s="57" t="s">
        <v>30</v>
      </c>
      <c r="G14" s="56" t="s">
        <v>31</v>
      </c>
      <c r="H14" s="56" t="s">
        <v>32</v>
      </c>
      <c r="I14" s="57" t="s">
        <v>94</v>
      </c>
      <c r="J14" s="157"/>
      <c r="K14" s="160"/>
      <c r="L14" s="157"/>
    </row>
    <row r="15" spans="1:12" ht="11.25" customHeight="1">
      <c r="A15" s="37"/>
      <c r="B15" s="29">
        <v>1</v>
      </c>
      <c r="C15" s="149" t="s">
        <v>51</v>
      </c>
      <c r="D15" s="149"/>
      <c r="E15" s="149"/>
      <c r="F15" s="149"/>
      <c r="G15" s="149"/>
      <c r="H15" s="149"/>
      <c r="I15" s="149"/>
      <c r="J15" s="11" t="s">
        <v>129</v>
      </c>
      <c r="K15" s="11" t="s">
        <v>130</v>
      </c>
      <c r="L15" s="15">
        <v>5</v>
      </c>
    </row>
    <row r="16" spans="1:12" ht="12.75">
      <c r="A16" s="37">
        <v>1</v>
      </c>
      <c r="B16" s="30" t="s">
        <v>35</v>
      </c>
      <c r="C16" s="11"/>
      <c r="D16" s="11"/>
      <c r="E16" s="11"/>
      <c r="F16" s="11"/>
      <c r="G16" s="11"/>
      <c r="H16" s="11"/>
      <c r="I16" s="11"/>
      <c r="J16" s="43">
        <f>J17+J44</f>
        <v>12898609</v>
      </c>
      <c r="K16" s="43">
        <f>K17+K44</f>
        <v>10474779</v>
      </c>
      <c r="L16" s="43">
        <f>L17+L44</f>
        <v>9996125</v>
      </c>
    </row>
    <row r="17" spans="1:12" s="2" customFormat="1" ht="12.75">
      <c r="A17" s="38">
        <v>2</v>
      </c>
      <c r="B17" s="31" t="s">
        <v>44</v>
      </c>
      <c r="C17" s="16" t="s">
        <v>34</v>
      </c>
      <c r="D17" s="16" t="s">
        <v>43</v>
      </c>
      <c r="E17" s="16" t="s">
        <v>19</v>
      </c>
      <c r="F17" s="16" t="s">
        <v>45</v>
      </c>
      <c r="G17" s="16" t="s">
        <v>19</v>
      </c>
      <c r="H17" s="16" t="s">
        <v>46</v>
      </c>
      <c r="I17" s="16" t="s">
        <v>34</v>
      </c>
      <c r="J17" s="44">
        <f>J18+J26+J35+J32+J21+J41</f>
        <v>1676169</v>
      </c>
      <c r="K17" s="44">
        <f>K18+K26+K35+K32+K21+K41</f>
        <v>2043134</v>
      </c>
      <c r="L17" s="44">
        <f>L18+L26+L35+L32+L21+L41</f>
        <v>2087080</v>
      </c>
    </row>
    <row r="18" spans="1:12" s="2" customFormat="1" ht="12.75">
      <c r="A18" s="38">
        <v>3</v>
      </c>
      <c r="B18" s="31" t="s">
        <v>47</v>
      </c>
      <c r="C18" s="16" t="s">
        <v>34</v>
      </c>
      <c r="D18" s="16" t="s">
        <v>43</v>
      </c>
      <c r="E18" s="16" t="s">
        <v>22</v>
      </c>
      <c r="F18" s="16" t="s">
        <v>45</v>
      </c>
      <c r="G18" s="16" t="s">
        <v>19</v>
      </c>
      <c r="H18" s="16" t="s">
        <v>46</v>
      </c>
      <c r="I18" s="16" t="s">
        <v>34</v>
      </c>
      <c r="J18" s="45">
        <f aca="true" t="shared" si="0" ref="J18:L19">J19</f>
        <v>185777</v>
      </c>
      <c r="K18" s="45">
        <f t="shared" si="0"/>
        <v>265785</v>
      </c>
      <c r="L18" s="45">
        <f t="shared" si="0"/>
        <v>294316</v>
      </c>
    </row>
    <row r="19" spans="1:12" s="2" customFormat="1" ht="12.75">
      <c r="A19" s="38">
        <v>4</v>
      </c>
      <c r="B19" s="32" t="s">
        <v>52</v>
      </c>
      <c r="C19" s="16" t="s">
        <v>36</v>
      </c>
      <c r="D19" s="16" t="s">
        <v>43</v>
      </c>
      <c r="E19" s="16" t="s">
        <v>22</v>
      </c>
      <c r="F19" s="16" t="s">
        <v>39</v>
      </c>
      <c r="G19" s="16" t="s">
        <v>19</v>
      </c>
      <c r="H19" s="16" t="s">
        <v>46</v>
      </c>
      <c r="I19" s="16" t="s">
        <v>37</v>
      </c>
      <c r="J19" s="45">
        <f t="shared" si="0"/>
        <v>185777</v>
      </c>
      <c r="K19" s="45">
        <f t="shared" si="0"/>
        <v>265785</v>
      </c>
      <c r="L19" s="45">
        <f t="shared" si="0"/>
        <v>294316</v>
      </c>
    </row>
    <row r="20" spans="1:12" s="2" customFormat="1" ht="48">
      <c r="A20" s="38">
        <v>5</v>
      </c>
      <c r="B20" s="54" t="s">
        <v>169</v>
      </c>
      <c r="C20" s="17" t="s">
        <v>36</v>
      </c>
      <c r="D20" s="17" t="s">
        <v>43</v>
      </c>
      <c r="E20" s="17" t="s">
        <v>22</v>
      </c>
      <c r="F20" s="17" t="s">
        <v>127</v>
      </c>
      <c r="G20" s="17" t="s">
        <v>19</v>
      </c>
      <c r="H20" s="17" t="s">
        <v>46</v>
      </c>
      <c r="I20" s="17" t="s">
        <v>37</v>
      </c>
      <c r="J20" s="46">
        <v>185777</v>
      </c>
      <c r="K20" s="45">
        <v>265785</v>
      </c>
      <c r="L20" s="45">
        <v>294316</v>
      </c>
    </row>
    <row r="21" spans="1:12" ht="12" customHeight="1">
      <c r="A21" s="37">
        <v>6</v>
      </c>
      <c r="B21" s="58" t="s">
        <v>103</v>
      </c>
      <c r="C21" s="18" t="s">
        <v>34</v>
      </c>
      <c r="D21" s="18" t="s">
        <v>43</v>
      </c>
      <c r="E21" s="18" t="s">
        <v>90</v>
      </c>
      <c r="F21" s="18" t="s">
        <v>45</v>
      </c>
      <c r="G21" s="18" t="s">
        <v>19</v>
      </c>
      <c r="H21" s="18" t="s">
        <v>46</v>
      </c>
      <c r="I21" s="18" t="s">
        <v>37</v>
      </c>
      <c r="J21" s="45">
        <f>J22+J23+J24+J25</f>
        <v>495100</v>
      </c>
      <c r="K21" s="45">
        <f>K22+K23+K24+K25</f>
        <v>523600</v>
      </c>
      <c r="L21" s="45">
        <f>L22+L23+L24+L25</f>
        <v>554300</v>
      </c>
    </row>
    <row r="22" spans="1:12" ht="49.5" customHeight="1">
      <c r="A22" s="37">
        <v>7</v>
      </c>
      <c r="B22" s="54" t="s">
        <v>104</v>
      </c>
      <c r="C22" s="18" t="s">
        <v>128</v>
      </c>
      <c r="D22" s="18" t="s">
        <v>43</v>
      </c>
      <c r="E22" s="18" t="s">
        <v>90</v>
      </c>
      <c r="F22" s="18" t="s">
        <v>108</v>
      </c>
      <c r="G22" s="18" t="s">
        <v>22</v>
      </c>
      <c r="H22" s="18" t="s">
        <v>46</v>
      </c>
      <c r="I22" s="18" t="s">
        <v>37</v>
      </c>
      <c r="J22" s="47">
        <v>234500</v>
      </c>
      <c r="K22" s="48">
        <v>249800</v>
      </c>
      <c r="L22" s="48">
        <v>265100</v>
      </c>
    </row>
    <row r="23" spans="1:12" ht="59.25" customHeight="1">
      <c r="A23" s="37">
        <v>8</v>
      </c>
      <c r="B23" s="33" t="s">
        <v>105</v>
      </c>
      <c r="C23" s="18" t="s">
        <v>128</v>
      </c>
      <c r="D23" s="18" t="s">
        <v>43</v>
      </c>
      <c r="E23" s="18" t="s">
        <v>90</v>
      </c>
      <c r="F23" s="18" t="s">
        <v>109</v>
      </c>
      <c r="G23" s="18" t="s">
        <v>22</v>
      </c>
      <c r="H23" s="18" t="s">
        <v>46</v>
      </c>
      <c r="I23" s="18" t="s">
        <v>37</v>
      </c>
      <c r="J23" s="47">
        <v>1600</v>
      </c>
      <c r="K23" s="48">
        <v>1700</v>
      </c>
      <c r="L23" s="48">
        <v>1800</v>
      </c>
    </row>
    <row r="24" spans="1:12" ht="58.5" customHeight="1">
      <c r="A24" s="37">
        <v>9</v>
      </c>
      <c r="B24" s="54" t="s">
        <v>106</v>
      </c>
      <c r="C24" s="18" t="s">
        <v>128</v>
      </c>
      <c r="D24" s="18" t="s">
        <v>43</v>
      </c>
      <c r="E24" s="18" t="s">
        <v>90</v>
      </c>
      <c r="F24" s="18" t="s">
        <v>110</v>
      </c>
      <c r="G24" s="18" t="s">
        <v>22</v>
      </c>
      <c r="H24" s="18" t="s">
        <v>46</v>
      </c>
      <c r="I24" s="18" t="s">
        <v>37</v>
      </c>
      <c r="J24" s="47">
        <v>289900</v>
      </c>
      <c r="K24" s="48">
        <v>304800</v>
      </c>
      <c r="L24" s="48">
        <v>320000</v>
      </c>
    </row>
    <row r="25" spans="1:12" ht="61.5" customHeight="1">
      <c r="A25" s="37">
        <v>10</v>
      </c>
      <c r="B25" s="54" t="s">
        <v>107</v>
      </c>
      <c r="C25" s="18" t="s">
        <v>128</v>
      </c>
      <c r="D25" s="18" t="s">
        <v>43</v>
      </c>
      <c r="E25" s="18" t="s">
        <v>90</v>
      </c>
      <c r="F25" s="18" t="s">
        <v>111</v>
      </c>
      <c r="G25" s="18" t="s">
        <v>22</v>
      </c>
      <c r="H25" s="18" t="s">
        <v>46</v>
      </c>
      <c r="I25" s="18" t="s">
        <v>37</v>
      </c>
      <c r="J25" s="47">
        <v>-30900</v>
      </c>
      <c r="K25" s="48">
        <v>-32700</v>
      </c>
      <c r="L25" s="48">
        <v>-32600</v>
      </c>
    </row>
    <row r="26" spans="1:12" s="2" customFormat="1" ht="12.75">
      <c r="A26" s="38">
        <v>11</v>
      </c>
      <c r="B26" s="32" t="s">
        <v>48</v>
      </c>
      <c r="C26" s="17" t="s">
        <v>34</v>
      </c>
      <c r="D26" s="17" t="s">
        <v>43</v>
      </c>
      <c r="E26" s="17" t="s">
        <v>23</v>
      </c>
      <c r="F26" s="19" t="s">
        <v>45</v>
      </c>
      <c r="G26" s="17" t="s">
        <v>19</v>
      </c>
      <c r="H26" s="17" t="s">
        <v>46</v>
      </c>
      <c r="I26" s="17" t="s">
        <v>34</v>
      </c>
      <c r="J26" s="45">
        <f>J27+J29</f>
        <v>292437</v>
      </c>
      <c r="K26" s="45">
        <f>K27+K29</f>
        <v>534327</v>
      </c>
      <c r="L26" s="45">
        <f>L27+L29</f>
        <v>533855</v>
      </c>
    </row>
    <row r="27" spans="1:12" s="2" customFormat="1" ht="12.75">
      <c r="A27" s="38">
        <v>12</v>
      </c>
      <c r="B27" s="32" t="s">
        <v>54</v>
      </c>
      <c r="C27" s="17" t="s">
        <v>36</v>
      </c>
      <c r="D27" s="17" t="s">
        <v>43</v>
      </c>
      <c r="E27" s="17" t="s">
        <v>23</v>
      </c>
      <c r="F27" s="19" t="s">
        <v>24</v>
      </c>
      <c r="G27" s="17" t="s">
        <v>19</v>
      </c>
      <c r="H27" s="17" t="s">
        <v>46</v>
      </c>
      <c r="I27" s="17" t="s">
        <v>37</v>
      </c>
      <c r="J27" s="45">
        <f>J28</f>
        <v>165924</v>
      </c>
      <c r="K27" s="45">
        <f>K28</f>
        <v>269327</v>
      </c>
      <c r="L27" s="45">
        <f>L28</f>
        <v>272855</v>
      </c>
    </row>
    <row r="28" spans="1:12" s="2" customFormat="1" ht="25.5" customHeight="1">
      <c r="A28" s="38">
        <v>13</v>
      </c>
      <c r="B28" s="55" t="s">
        <v>221</v>
      </c>
      <c r="C28" s="17" t="s">
        <v>36</v>
      </c>
      <c r="D28" s="17" t="s">
        <v>43</v>
      </c>
      <c r="E28" s="17" t="s">
        <v>23</v>
      </c>
      <c r="F28" s="19" t="s">
        <v>55</v>
      </c>
      <c r="G28" s="17" t="s">
        <v>19</v>
      </c>
      <c r="H28" s="17" t="s">
        <v>46</v>
      </c>
      <c r="I28" s="17" t="s">
        <v>37</v>
      </c>
      <c r="J28" s="45">
        <v>165924</v>
      </c>
      <c r="K28" s="45">
        <v>269327</v>
      </c>
      <c r="L28" s="45">
        <v>272855</v>
      </c>
    </row>
    <row r="29" spans="1:12" s="2" customFormat="1" ht="12" customHeight="1">
      <c r="A29" s="38">
        <v>14</v>
      </c>
      <c r="B29" s="59" t="s">
        <v>49</v>
      </c>
      <c r="C29" s="17" t="s">
        <v>34</v>
      </c>
      <c r="D29" s="17" t="s">
        <v>43</v>
      </c>
      <c r="E29" s="17" t="s">
        <v>23</v>
      </c>
      <c r="F29" s="19" t="s">
        <v>41</v>
      </c>
      <c r="G29" s="17" t="s">
        <v>19</v>
      </c>
      <c r="H29" s="17" t="s">
        <v>46</v>
      </c>
      <c r="I29" s="17" t="s">
        <v>37</v>
      </c>
      <c r="J29" s="45">
        <f>J30+J31</f>
        <v>126513</v>
      </c>
      <c r="K29" s="45">
        <f>K30+K31</f>
        <v>265000</v>
      </c>
      <c r="L29" s="45">
        <f>L30+L31</f>
        <v>261000</v>
      </c>
    </row>
    <row r="30" spans="1:12" s="2" customFormat="1" ht="48">
      <c r="A30" s="38">
        <v>15</v>
      </c>
      <c r="B30" s="34" t="s">
        <v>170</v>
      </c>
      <c r="C30" s="17" t="s">
        <v>36</v>
      </c>
      <c r="D30" s="17" t="s">
        <v>43</v>
      </c>
      <c r="E30" s="17" t="s">
        <v>23</v>
      </c>
      <c r="F30" s="19" t="s">
        <v>222</v>
      </c>
      <c r="G30" s="17" t="s">
        <v>53</v>
      </c>
      <c r="H30" s="17" t="s">
        <v>46</v>
      </c>
      <c r="I30" s="17" t="s">
        <v>37</v>
      </c>
      <c r="J30" s="45">
        <v>64332</v>
      </c>
      <c r="K30" s="45">
        <v>105000</v>
      </c>
      <c r="L30" s="45">
        <v>99000</v>
      </c>
    </row>
    <row r="31" spans="1:12" ht="48">
      <c r="A31" s="37">
        <v>16</v>
      </c>
      <c r="B31" s="34" t="s">
        <v>171</v>
      </c>
      <c r="C31" s="18" t="s">
        <v>36</v>
      </c>
      <c r="D31" s="18" t="s">
        <v>43</v>
      </c>
      <c r="E31" s="18" t="s">
        <v>23</v>
      </c>
      <c r="F31" s="20" t="s">
        <v>223</v>
      </c>
      <c r="G31" s="18" t="s">
        <v>53</v>
      </c>
      <c r="H31" s="18" t="s">
        <v>46</v>
      </c>
      <c r="I31" s="18" t="s">
        <v>37</v>
      </c>
      <c r="J31" s="48">
        <v>62181</v>
      </c>
      <c r="K31" s="48">
        <v>160000</v>
      </c>
      <c r="L31" s="48">
        <v>162000</v>
      </c>
    </row>
    <row r="32" spans="1:12" ht="12.75">
      <c r="A32" s="37">
        <v>17</v>
      </c>
      <c r="B32" s="32" t="s">
        <v>70</v>
      </c>
      <c r="C32" s="17" t="s">
        <v>34</v>
      </c>
      <c r="D32" s="17" t="s">
        <v>43</v>
      </c>
      <c r="E32" s="17" t="s">
        <v>57</v>
      </c>
      <c r="F32" s="19" t="s">
        <v>45</v>
      </c>
      <c r="G32" s="17" t="s">
        <v>19</v>
      </c>
      <c r="H32" s="17" t="s">
        <v>46</v>
      </c>
      <c r="I32" s="17" t="s">
        <v>37</v>
      </c>
      <c r="J32" s="45">
        <f aca="true" t="shared" si="1" ref="J32:L33">J33</f>
        <v>7000</v>
      </c>
      <c r="K32" s="45">
        <f t="shared" si="1"/>
        <v>7000</v>
      </c>
      <c r="L32" s="45">
        <f t="shared" si="1"/>
        <v>7500</v>
      </c>
    </row>
    <row r="33" spans="1:12" ht="36">
      <c r="A33" s="37">
        <v>18</v>
      </c>
      <c r="B33" s="32" t="s">
        <v>76</v>
      </c>
      <c r="C33" s="17" t="s">
        <v>34</v>
      </c>
      <c r="D33" s="17" t="s">
        <v>43</v>
      </c>
      <c r="E33" s="17" t="s">
        <v>57</v>
      </c>
      <c r="F33" s="19" t="s">
        <v>77</v>
      </c>
      <c r="G33" s="17" t="s">
        <v>19</v>
      </c>
      <c r="H33" s="17" t="s">
        <v>46</v>
      </c>
      <c r="I33" s="17" t="s">
        <v>37</v>
      </c>
      <c r="J33" s="45">
        <f t="shared" si="1"/>
        <v>7000</v>
      </c>
      <c r="K33" s="45">
        <f t="shared" si="1"/>
        <v>7000</v>
      </c>
      <c r="L33" s="45">
        <f t="shared" si="1"/>
        <v>7500</v>
      </c>
    </row>
    <row r="34" spans="1:12" ht="48">
      <c r="A34" s="37">
        <v>19</v>
      </c>
      <c r="B34" s="34" t="s">
        <v>56</v>
      </c>
      <c r="C34" s="18" t="s">
        <v>88</v>
      </c>
      <c r="D34" s="18" t="s">
        <v>43</v>
      </c>
      <c r="E34" s="18" t="s">
        <v>57</v>
      </c>
      <c r="F34" s="20" t="s">
        <v>58</v>
      </c>
      <c r="G34" s="18" t="s">
        <v>22</v>
      </c>
      <c r="H34" s="18" t="s">
        <v>46</v>
      </c>
      <c r="I34" s="18" t="s">
        <v>37</v>
      </c>
      <c r="J34" s="47">
        <v>7000</v>
      </c>
      <c r="K34" s="47">
        <v>7000</v>
      </c>
      <c r="L34" s="48">
        <v>7500</v>
      </c>
    </row>
    <row r="35" spans="1:12" s="2" customFormat="1" ht="37.5" customHeight="1">
      <c r="A35" s="38">
        <v>20</v>
      </c>
      <c r="B35" s="59" t="s">
        <v>33</v>
      </c>
      <c r="C35" s="17" t="s">
        <v>34</v>
      </c>
      <c r="D35" s="17" t="s">
        <v>43</v>
      </c>
      <c r="E35" s="17" t="s">
        <v>27</v>
      </c>
      <c r="F35" s="19" t="s">
        <v>45</v>
      </c>
      <c r="G35" s="17" t="s">
        <v>19</v>
      </c>
      <c r="H35" s="17" t="s">
        <v>46</v>
      </c>
      <c r="I35" s="17" t="s">
        <v>34</v>
      </c>
      <c r="J35" s="45">
        <f>J36</f>
        <v>695855</v>
      </c>
      <c r="K35" s="45">
        <f>K36</f>
        <v>712422</v>
      </c>
      <c r="L35" s="45">
        <f>L36</f>
        <v>697109</v>
      </c>
    </row>
    <row r="36" spans="1:12" s="2" customFormat="1" ht="0.75" customHeight="1" hidden="1">
      <c r="A36" s="38">
        <v>21</v>
      </c>
      <c r="B36" s="32" t="s">
        <v>78</v>
      </c>
      <c r="C36" s="64" t="s">
        <v>34</v>
      </c>
      <c r="D36" s="64" t="s">
        <v>43</v>
      </c>
      <c r="E36" s="64" t="s">
        <v>27</v>
      </c>
      <c r="F36" s="19" t="s">
        <v>40</v>
      </c>
      <c r="G36" s="17" t="s">
        <v>19</v>
      </c>
      <c r="H36" s="17" t="s">
        <v>46</v>
      </c>
      <c r="I36" s="17" t="s">
        <v>38</v>
      </c>
      <c r="J36" s="45">
        <f>J37+J39</f>
        <v>695855</v>
      </c>
      <c r="K36" s="45">
        <f>K37+K39</f>
        <v>712422</v>
      </c>
      <c r="L36" s="45">
        <f>L37+L39</f>
        <v>697109</v>
      </c>
    </row>
    <row r="37" spans="1:12" s="2" customFormat="1" ht="51" customHeight="1" hidden="1">
      <c r="A37" s="38">
        <v>22</v>
      </c>
      <c r="B37" s="32" t="s">
        <v>146</v>
      </c>
      <c r="C37" s="17" t="s">
        <v>34</v>
      </c>
      <c r="D37" s="17" t="s">
        <v>43</v>
      </c>
      <c r="E37" s="17" t="s">
        <v>27</v>
      </c>
      <c r="F37" s="19" t="s">
        <v>174</v>
      </c>
      <c r="G37" s="17" t="s">
        <v>19</v>
      </c>
      <c r="H37" s="17" t="s">
        <v>46</v>
      </c>
      <c r="I37" s="17" t="s">
        <v>38</v>
      </c>
      <c r="J37" s="45">
        <f>J38</f>
        <v>0</v>
      </c>
      <c r="K37" s="45">
        <f>K38</f>
        <v>0</v>
      </c>
      <c r="L37" s="45">
        <f>L38</f>
        <v>0</v>
      </c>
    </row>
    <row r="38" spans="1:12" s="2" customFormat="1" ht="45" customHeight="1" hidden="1">
      <c r="A38" s="38">
        <v>23</v>
      </c>
      <c r="B38" s="34" t="s">
        <v>172</v>
      </c>
      <c r="C38" s="18" t="s">
        <v>173</v>
      </c>
      <c r="D38" s="18" t="s">
        <v>43</v>
      </c>
      <c r="E38" s="18" t="s">
        <v>27</v>
      </c>
      <c r="F38" s="20" t="s">
        <v>147</v>
      </c>
      <c r="G38" s="18" t="s">
        <v>53</v>
      </c>
      <c r="H38" s="18" t="s">
        <v>46</v>
      </c>
      <c r="I38" s="18" t="s">
        <v>38</v>
      </c>
      <c r="J38" s="48">
        <v>0</v>
      </c>
      <c r="K38" s="48">
        <v>0</v>
      </c>
      <c r="L38" s="48">
        <v>0</v>
      </c>
    </row>
    <row r="39" spans="1:12" s="2" customFormat="1" ht="48.75" customHeight="1" hidden="1">
      <c r="A39" s="38">
        <v>22</v>
      </c>
      <c r="B39" s="59" t="s">
        <v>79</v>
      </c>
      <c r="C39" s="17" t="s">
        <v>34</v>
      </c>
      <c r="D39" s="17" t="s">
        <v>43</v>
      </c>
      <c r="E39" s="17" t="s">
        <v>27</v>
      </c>
      <c r="F39" s="19" t="s">
        <v>80</v>
      </c>
      <c r="G39" s="17" t="s">
        <v>19</v>
      </c>
      <c r="H39" s="17" t="s">
        <v>46</v>
      </c>
      <c r="I39" s="17" t="s">
        <v>38</v>
      </c>
      <c r="J39" s="45">
        <f>J40</f>
        <v>695855</v>
      </c>
      <c r="K39" s="45">
        <f>K40</f>
        <v>712422</v>
      </c>
      <c r="L39" s="45">
        <f>L40</f>
        <v>697109</v>
      </c>
    </row>
    <row r="40" spans="1:12" s="2" customFormat="1" ht="64.5" customHeight="1">
      <c r="A40" s="38">
        <v>23</v>
      </c>
      <c r="B40" s="55" t="s">
        <v>505</v>
      </c>
      <c r="C40" s="65" t="s">
        <v>88</v>
      </c>
      <c r="D40" s="65" t="s">
        <v>43</v>
      </c>
      <c r="E40" s="65" t="s">
        <v>27</v>
      </c>
      <c r="F40" s="20" t="s">
        <v>506</v>
      </c>
      <c r="G40" s="18" t="s">
        <v>53</v>
      </c>
      <c r="H40" s="18" t="s">
        <v>46</v>
      </c>
      <c r="I40" s="18" t="s">
        <v>38</v>
      </c>
      <c r="J40" s="47">
        <v>695855</v>
      </c>
      <c r="K40" s="47">
        <v>712422</v>
      </c>
      <c r="L40" s="48">
        <v>697109</v>
      </c>
    </row>
    <row r="41" spans="1:12" s="2" customFormat="1" ht="36" customHeight="1" hidden="1">
      <c r="A41" s="38">
        <v>30</v>
      </c>
      <c r="B41" s="32" t="s">
        <v>0</v>
      </c>
      <c r="C41" s="66" t="s">
        <v>34</v>
      </c>
      <c r="D41" s="66" t="s">
        <v>43</v>
      </c>
      <c r="E41" s="66" t="s">
        <v>224</v>
      </c>
      <c r="F41" s="20" t="s">
        <v>45</v>
      </c>
      <c r="G41" s="18" t="s">
        <v>19</v>
      </c>
      <c r="H41" s="18" t="s">
        <v>46</v>
      </c>
      <c r="I41" s="18" t="s">
        <v>34</v>
      </c>
      <c r="J41" s="45">
        <f>J42+J43</f>
        <v>0</v>
      </c>
      <c r="K41" s="45">
        <f>K42+K43</f>
        <v>0</v>
      </c>
      <c r="L41" s="45">
        <f>L42+L43</f>
        <v>0</v>
      </c>
    </row>
    <row r="42" spans="1:12" s="2" customFormat="1" ht="37.5" customHeight="1" hidden="1">
      <c r="A42" s="38">
        <v>31</v>
      </c>
      <c r="B42" s="55" t="s">
        <v>225</v>
      </c>
      <c r="C42" s="18" t="s">
        <v>88</v>
      </c>
      <c r="D42" s="18" t="s">
        <v>43</v>
      </c>
      <c r="E42" s="18" t="s">
        <v>224</v>
      </c>
      <c r="F42" s="20" t="s">
        <v>227</v>
      </c>
      <c r="G42" s="18" t="s">
        <v>53</v>
      </c>
      <c r="H42" s="18" t="s">
        <v>46</v>
      </c>
      <c r="I42" s="18" t="s">
        <v>228</v>
      </c>
      <c r="J42" s="45">
        <v>0</v>
      </c>
      <c r="K42" s="45"/>
      <c r="L42" s="45"/>
    </row>
    <row r="43" spans="1:12" s="2" customFormat="1" ht="36" customHeight="1" hidden="1">
      <c r="A43" s="38">
        <v>32</v>
      </c>
      <c r="B43" s="55" t="s">
        <v>226</v>
      </c>
      <c r="C43" s="18" t="s">
        <v>88</v>
      </c>
      <c r="D43" s="18" t="s">
        <v>43</v>
      </c>
      <c r="E43" s="18" t="s">
        <v>224</v>
      </c>
      <c r="F43" s="20" t="s">
        <v>229</v>
      </c>
      <c r="G43" s="18" t="s">
        <v>26</v>
      </c>
      <c r="H43" s="18" t="s">
        <v>46</v>
      </c>
      <c r="I43" s="18" t="s">
        <v>228</v>
      </c>
      <c r="J43" s="45">
        <v>0</v>
      </c>
      <c r="K43" s="45">
        <v>0</v>
      </c>
      <c r="L43" s="45">
        <v>0</v>
      </c>
    </row>
    <row r="44" spans="1:12" s="2" customFormat="1" ht="12.75">
      <c r="A44" s="38">
        <v>24</v>
      </c>
      <c r="B44" s="32" t="s">
        <v>25</v>
      </c>
      <c r="C44" s="17" t="s">
        <v>34</v>
      </c>
      <c r="D44" s="17" t="s">
        <v>51</v>
      </c>
      <c r="E44" s="17" t="s">
        <v>19</v>
      </c>
      <c r="F44" s="19" t="s">
        <v>45</v>
      </c>
      <c r="G44" s="17" t="s">
        <v>19</v>
      </c>
      <c r="H44" s="17" t="s">
        <v>46</v>
      </c>
      <c r="I44" s="17" t="s">
        <v>34</v>
      </c>
      <c r="J44" s="45">
        <f>J45</f>
        <v>11222440</v>
      </c>
      <c r="K44" s="45">
        <f>K45</f>
        <v>8431645</v>
      </c>
      <c r="L44" s="45">
        <f>L45</f>
        <v>7909045</v>
      </c>
    </row>
    <row r="45" spans="1:12" s="2" customFormat="1" ht="24">
      <c r="A45" s="38">
        <v>25</v>
      </c>
      <c r="B45" s="32" t="s">
        <v>81</v>
      </c>
      <c r="C45" s="17" t="s">
        <v>34</v>
      </c>
      <c r="D45" s="17" t="s">
        <v>51</v>
      </c>
      <c r="E45" s="17" t="s">
        <v>26</v>
      </c>
      <c r="F45" s="19" t="s">
        <v>45</v>
      </c>
      <c r="G45" s="17" t="s">
        <v>19</v>
      </c>
      <c r="H45" s="17" t="s">
        <v>46</v>
      </c>
      <c r="I45" s="17" t="s">
        <v>34</v>
      </c>
      <c r="J45" s="45">
        <f>J46+J52+J56+J62+J63+J59</f>
        <v>11222440</v>
      </c>
      <c r="K45" s="45">
        <f>K46+K52+K56+K62+K63+K59</f>
        <v>8431645</v>
      </c>
      <c r="L45" s="45">
        <f>L46+L52+L56+L62+L63+L59</f>
        <v>7909045</v>
      </c>
    </row>
    <row r="46" spans="1:12" s="2" customFormat="1" ht="24">
      <c r="A46" s="38">
        <v>26</v>
      </c>
      <c r="B46" s="32" t="s">
        <v>82</v>
      </c>
      <c r="C46" s="17" t="s">
        <v>34</v>
      </c>
      <c r="D46" s="17" t="s">
        <v>51</v>
      </c>
      <c r="E46" s="17" t="s">
        <v>26</v>
      </c>
      <c r="F46" s="19" t="s">
        <v>230</v>
      </c>
      <c r="G46" s="17" t="s">
        <v>19</v>
      </c>
      <c r="H46" s="17" t="s">
        <v>46</v>
      </c>
      <c r="I46" s="17" t="s">
        <v>244</v>
      </c>
      <c r="J46" s="45">
        <f>J47+J48</f>
        <v>4796100</v>
      </c>
      <c r="K46" s="45">
        <f>K47+K48</f>
        <v>3836900</v>
      </c>
      <c r="L46" s="45">
        <f>L47+L48</f>
        <v>3836900</v>
      </c>
    </row>
    <row r="47" spans="1:12" ht="24">
      <c r="A47" s="37">
        <v>27</v>
      </c>
      <c r="B47" s="34" t="s">
        <v>274</v>
      </c>
      <c r="C47" s="18" t="s">
        <v>88</v>
      </c>
      <c r="D47" s="18" t="s">
        <v>51</v>
      </c>
      <c r="E47" s="18" t="s">
        <v>26</v>
      </c>
      <c r="F47" s="20" t="s">
        <v>231</v>
      </c>
      <c r="G47" s="18" t="s">
        <v>53</v>
      </c>
      <c r="H47" s="18" t="s">
        <v>241</v>
      </c>
      <c r="I47" s="18" t="s">
        <v>244</v>
      </c>
      <c r="J47" s="49">
        <v>4695200</v>
      </c>
      <c r="K47" s="61">
        <v>3756200</v>
      </c>
      <c r="L47" s="61">
        <v>3756200</v>
      </c>
    </row>
    <row r="48" spans="1:12" ht="24">
      <c r="A48" s="37">
        <v>28</v>
      </c>
      <c r="B48" s="34" t="s">
        <v>272</v>
      </c>
      <c r="C48" s="18" t="s">
        <v>88</v>
      </c>
      <c r="D48" s="18" t="s">
        <v>51</v>
      </c>
      <c r="E48" s="18" t="s">
        <v>26</v>
      </c>
      <c r="F48" s="20" t="s">
        <v>231</v>
      </c>
      <c r="G48" s="18" t="s">
        <v>53</v>
      </c>
      <c r="H48" s="18" t="s">
        <v>242</v>
      </c>
      <c r="I48" s="18" t="s">
        <v>244</v>
      </c>
      <c r="J48" s="49">
        <v>100900</v>
      </c>
      <c r="K48" s="61">
        <v>80700</v>
      </c>
      <c r="L48" s="61">
        <v>80700</v>
      </c>
    </row>
    <row r="49" spans="1:12" ht="24" hidden="1">
      <c r="A49" s="37">
        <v>34</v>
      </c>
      <c r="B49" s="34" t="s">
        <v>275</v>
      </c>
      <c r="C49" s="18" t="s">
        <v>88</v>
      </c>
      <c r="D49" s="18" t="s">
        <v>51</v>
      </c>
      <c r="E49" s="18" t="s">
        <v>26</v>
      </c>
      <c r="F49" s="20" t="s">
        <v>271</v>
      </c>
      <c r="G49" s="18" t="s">
        <v>53</v>
      </c>
      <c r="H49" s="18" t="s">
        <v>150</v>
      </c>
      <c r="I49" s="18" t="s">
        <v>244</v>
      </c>
      <c r="J49" s="50">
        <v>0</v>
      </c>
      <c r="K49" s="50">
        <v>0</v>
      </c>
      <c r="L49" s="50">
        <v>0</v>
      </c>
    </row>
    <row r="50" spans="1:12" ht="24" hidden="1">
      <c r="A50" s="37">
        <v>35</v>
      </c>
      <c r="B50" s="34" t="s">
        <v>276</v>
      </c>
      <c r="C50" s="18" t="s">
        <v>88</v>
      </c>
      <c r="D50" s="18" t="s">
        <v>51</v>
      </c>
      <c r="E50" s="18" t="s">
        <v>26</v>
      </c>
      <c r="F50" s="20" t="s">
        <v>271</v>
      </c>
      <c r="G50" s="18" t="s">
        <v>53</v>
      </c>
      <c r="H50" s="18" t="s">
        <v>246</v>
      </c>
      <c r="I50" s="18" t="s">
        <v>244</v>
      </c>
      <c r="J50" s="49">
        <v>0</v>
      </c>
      <c r="K50" s="49">
        <v>0</v>
      </c>
      <c r="L50" s="52">
        <v>0</v>
      </c>
    </row>
    <row r="51" spans="1:12" ht="0.75" customHeight="1">
      <c r="A51" s="37">
        <v>36</v>
      </c>
      <c r="B51" s="34" t="s">
        <v>462</v>
      </c>
      <c r="C51" s="18" t="s">
        <v>88</v>
      </c>
      <c r="D51" s="18" t="s">
        <v>51</v>
      </c>
      <c r="E51" s="18" t="s">
        <v>26</v>
      </c>
      <c r="F51" s="20" t="s">
        <v>271</v>
      </c>
      <c r="G51" s="18" t="s">
        <v>53</v>
      </c>
      <c r="H51" s="18" t="s">
        <v>463</v>
      </c>
      <c r="I51" s="18" t="s">
        <v>244</v>
      </c>
      <c r="J51" s="49">
        <v>0</v>
      </c>
      <c r="K51" s="49"/>
      <c r="L51" s="52"/>
    </row>
    <row r="52" spans="1:12" s="2" customFormat="1" ht="24">
      <c r="A52" s="38">
        <v>37</v>
      </c>
      <c r="B52" s="32" t="s">
        <v>83</v>
      </c>
      <c r="C52" s="17" t="s">
        <v>34</v>
      </c>
      <c r="D52" s="17" t="s">
        <v>51</v>
      </c>
      <c r="E52" s="17" t="s">
        <v>26</v>
      </c>
      <c r="F52" s="19" t="s">
        <v>45</v>
      </c>
      <c r="G52" s="17" t="s">
        <v>19</v>
      </c>
      <c r="H52" s="17" t="s">
        <v>46</v>
      </c>
      <c r="I52" s="17" t="s">
        <v>244</v>
      </c>
      <c r="J52" s="45">
        <f>J53+J55</f>
        <v>519095</v>
      </c>
      <c r="K52" s="45">
        <f>K53+K55</f>
        <v>537800</v>
      </c>
      <c r="L52" s="45">
        <f>L53+L55</f>
        <v>15200</v>
      </c>
    </row>
    <row r="53" spans="1:12" ht="24">
      <c r="A53" s="37">
        <v>38</v>
      </c>
      <c r="B53" s="32" t="s">
        <v>84</v>
      </c>
      <c r="C53" s="64" t="s">
        <v>34</v>
      </c>
      <c r="D53" s="64" t="s">
        <v>51</v>
      </c>
      <c r="E53" s="64" t="s">
        <v>26</v>
      </c>
      <c r="F53" s="19" t="s">
        <v>232</v>
      </c>
      <c r="G53" s="17" t="s">
        <v>19</v>
      </c>
      <c r="H53" s="17" t="s">
        <v>46</v>
      </c>
      <c r="I53" s="17" t="s">
        <v>244</v>
      </c>
      <c r="J53" s="45">
        <f>J54</f>
        <v>503895</v>
      </c>
      <c r="K53" s="45">
        <f>K54</f>
        <v>522600</v>
      </c>
      <c r="L53" s="45">
        <f>L54</f>
        <v>0</v>
      </c>
    </row>
    <row r="54" spans="1:12" ht="24">
      <c r="A54" s="37">
        <v>39</v>
      </c>
      <c r="B54" s="34" t="s">
        <v>273</v>
      </c>
      <c r="C54" s="18" t="s">
        <v>88</v>
      </c>
      <c r="D54" s="18" t="s">
        <v>51</v>
      </c>
      <c r="E54" s="18" t="s">
        <v>26</v>
      </c>
      <c r="F54" s="20" t="s">
        <v>232</v>
      </c>
      <c r="G54" s="18" t="s">
        <v>53</v>
      </c>
      <c r="H54" s="18" t="s">
        <v>46</v>
      </c>
      <c r="I54" s="18" t="s">
        <v>244</v>
      </c>
      <c r="J54" s="49">
        <v>503895</v>
      </c>
      <c r="K54" s="49">
        <v>522600</v>
      </c>
      <c r="L54" s="48">
        <v>0</v>
      </c>
    </row>
    <row r="55" spans="1:12" ht="48">
      <c r="A55" s="37">
        <v>40</v>
      </c>
      <c r="B55" s="34" t="s">
        <v>277</v>
      </c>
      <c r="C55" s="18" t="s">
        <v>88</v>
      </c>
      <c r="D55" s="18" t="s">
        <v>51</v>
      </c>
      <c r="E55" s="18" t="s">
        <v>26</v>
      </c>
      <c r="F55" s="20" t="s">
        <v>278</v>
      </c>
      <c r="G55" s="18" t="s">
        <v>53</v>
      </c>
      <c r="H55" s="18" t="s">
        <v>125</v>
      </c>
      <c r="I55" s="18" t="s">
        <v>244</v>
      </c>
      <c r="J55" s="50">
        <v>15200</v>
      </c>
      <c r="K55" s="50">
        <v>15200</v>
      </c>
      <c r="L55" s="52">
        <v>15200</v>
      </c>
    </row>
    <row r="56" spans="1:12" ht="11.25" customHeight="1">
      <c r="A56" s="37">
        <v>41</v>
      </c>
      <c r="B56" s="32" t="s">
        <v>279</v>
      </c>
      <c r="C56" s="17" t="s">
        <v>88</v>
      </c>
      <c r="D56" s="17" t="s">
        <v>51</v>
      </c>
      <c r="E56" s="17" t="s">
        <v>26</v>
      </c>
      <c r="F56" s="19" t="s">
        <v>233</v>
      </c>
      <c r="G56" s="17" t="s">
        <v>53</v>
      </c>
      <c r="H56" s="17" t="s">
        <v>46</v>
      </c>
      <c r="I56" s="17" t="s">
        <v>244</v>
      </c>
      <c r="J56" s="67">
        <f>J58+J61+J57+J60</f>
        <v>5907245</v>
      </c>
      <c r="K56" s="67">
        <f>K58+K61+K57+K60</f>
        <v>4056945</v>
      </c>
      <c r="L56" s="67">
        <f>L58+L61+L57+L60</f>
        <v>4056945</v>
      </c>
    </row>
    <row r="57" spans="1:12" ht="21.75" customHeight="1" hidden="1">
      <c r="A57" s="37">
        <v>42</v>
      </c>
      <c r="B57" s="34" t="s">
        <v>458</v>
      </c>
      <c r="C57" s="65" t="s">
        <v>88</v>
      </c>
      <c r="D57" s="65" t="s">
        <v>51</v>
      </c>
      <c r="E57" s="65" t="s">
        <v>26</v>
      </c>
      <c r="F57" s="20" t="s">
        <v>233</v>
      </c>
      <c r="G57" s="18" t="s">
        <v>53</v>
      </c>
      <c r="H57" s="18" t="s">
        <v>459</v>
      </c>
      <c r="I57" s="18" t="s">
        <v>244</v>
      </c>
      <c r="J57" s="99">
        <v>0</v>
      </c>
      <c r="K57" s="99">
        <v>0</v>
      </c>
      <c r="L57" s="99">
        <v>0</v>
      </c>
    </row>
    <row r="58" spans="1:12" ht="24.75" customHeight="1">
      <c r="A58" s="37">
        <v>43</v>
      </c>
      <c r="B58" s="34" t="s">
        <v>280</v>
      </c>
      <c r="C58" s="65" t="s">
        <v>88</v>
      </c>
      <c r="D58" s="65" t="s">
        <v>51</v>
      </c>
      <c r="E58" s="65" t="s">
        <v>26</v>
      </c>
      <c r="F58" s="20" t="s">
        <v>233</v>
      </c>
      <c r="G58" s="18" t="s">
        <v>53</v>
      </c>
      <c r="H58" s="18" t="s">
        <v>240</v>
      </c>
      <c r="I58" s="18" t="s">
        <v>244</v>
      </c>
      <c r="J58" s="49">
        <v>4847400</v>
      </c>
      <c r="K58" s="49">
        <v>3877900</v>
      </c>
      <c r="L58" s="52">
        <v>3877900</v>
      </c>
    </row>
    <row r="59" spans="1:12" ht="51.75" customHeight="1" hidden="1">
      <c r="A59" s="37">
        <v>35</v>
      </c>
      <c r="B59" s="55" t="s">
        <v>491</v>
      </c>
      <c r="C59" s="65" t="s">
        <v>88</v>
      </c>
      <c r="D59" s="65" t="s">
        <v>51</v>
      </c>
      <c r="E59" s="65" t="s">
        <v>26</v>
      </c>
      <c r="F59" s="20" t="s">
        <v>233</v>
      </c>
      <c r="G59" s="18" t="s">
        <v>53</v>
      </c>
      <c r="H59" s="18" t="s">
        <v>245</v>
      </c>
      <c r="I59" s="18" t="s">
        <v>244</v>
      </c>
      <c r="J59" s="49">
        <v>0</v>
      </c>
      <c r="K59" s="49"/>
      <c r="L59" s="52"/>
    </row>
    <row r="60" spans="1:12" ht="29.25" customHeight="1">
      <c r="A60" s="37"/>
      <c r="B60" s="55" t="s">
        <v>499</v>
      </c>
      <c r="C60" s="27" t="s">
        <v>88</v>
      </c>
      <c r="D60" s="27" t="s">
        <v>51</v>
      </c>
      <c r="E60" s="27" t="s">
        <v>26</v>
      </c>
      <c r="F60" s="28" t="s">
        <v>233</v>
      </c>
      <c r="G60" s="27" t="s">
        <v>53</v>
      </c>
      <c r="H60" s="27" t="s">
        <v>498</v>
      </c>
      <c r="I60" s="27" t="s">
        <v>244</v>
      </c>
      <c r="J60" s="49">
        <v>880800</v>
      </c>
      <c r="K60" s="49">
        <v>0</v>
      </c>
      <c r="L60" s="52">
        <v>0</v>
      </c>
    </row>
    <row r="61" spans="1:12" ht="39" customHeight="1">
      <c r="A61" s="37">
        <v>44</v>
      </c>
      <c r="B61" s="35" t="s">
        <v>281</v>
      </c>
      <c r="C61" s="27" t="s">
        <v>88</v>
      </c>
      <c r="D61" s="27" t="s">
        <v>51</v>
      </c>
      <c r="E61" s="27" t="s">
        <v>26</v>
      </c>
      <c r="F61" s="28" t="s">
        <v>233</v>
      </c>
      <c r="G61" s="27" t="s">
        <v>53</v>
      </c>
      <c r="H61" s="27" t="s">
        <v>151</v>
      </c>
      <c r="I61" s="27" t="s">
        <v>244</v>
      </c>
      <c r="J61" s="50">
        <v>179045</v>
      </c>
      <c r="K61" s="50">
        <v>179045</v>
      </c>
      <c r="L61" s="52">
        <v>179045</v>
      </c>
    </row>
    <row r="62" spans="1:12" ht="60" hidden="1">
      <c r="A62" s="37">
        <v>42</v>
      </c>
      <c r="B62" s="35" t="s">
        <v>243</v>
      </c>
      <c r="C62" s="27" t="s">
        <v>88</v>
      </c>
      <c r="D62" s="27" t="s">
        <v>51</v>
      </c>
      <c r="E62" s="27" t="s">
        <v>247</v>
      </c>
      <c r="F62" s="28" t="s">
        <v>248</v>
      </c>
      <c r="G62" s="27" t="s">
        <v>53</v>
      </c>
      <c r="H62" s="27" t="s">
        <v>249</v>
      </c>
      <c r="I62" s="27" t="s">
        <v>244</v>
      </c>
      <c r="J62" s="50">
        <v>0</v>
      </c>
      <c r="K62" s="50"/>
      <c r="L62" s="52"/>
    </row>
    <row r="63" spans="1:12" ht="36" hidden="1">
      <c r="A63" s="37">
        <v>43</v>
      </c>
      <c r="B63" s="42" t="s">
        <v>102</v>
      </c>
      <c r="C63" s="27" t="s">
        <v>101</v>
      </c>
      <c r="D63" s="27" t="s">
        <v>43</v>
      </c>
      <c r="E63" s="27" t="s">
        <v>224</v>
      </c>
      <c r="F63" s="28" t="s">
        <v>250</v>
      </c>
      <c r="G63" s="27" t="s">
        <v>53</v>
      </c>
      <c r="H63" s="27" t="s">
        <v>46</v>
      </c>
      <c r="I63" s="27" t="s">
        <v>228</v>
      </c>
      <c r="J63" s="50">
        <v>0</v>
      </c>
      <c r="K63" s="50"/>
      <c r="L63" s="52"/>
    </row>
    <row r="64" spans="1:12" ht="12.75">
      <c r="A64" s="37">
        <v>45</v>
      </c>
      <c r="B64" s="36" t="s">
        <v>91</v>
      </c>
      <c r="C64" s="21" t="s">
        <v>34</v>
      </c>
      <c r="D64" s="21" t="s">
        <v>21</v>
      </c>
      <c r="E64" s="21" t="s">
        <v>92</v>
      </c>
      <c r="F64" s="22" t="s">
        <v>45</v>
      </c>
      <c r="G64" s="21" t="s">
        <v>19</v>
      </c>
      <c r="H64" s="21" t="s">
        <v>46</v>
      </c>
      <c r="I64" s="21" t="s">
        <v>34</v>
      </c>
      <c r="J64" s="51">
        <f>J44+J17</f>
        <v>12898609</v>
      </c>
      <c r="K64" s="51">
        <f>K44+K17</f>
        <v>10474779</v>
      </c>
      <c r="L64" s="51">
        <f>L44+L17</f>
        <v>9996125</v>
      </c>
    </row>
    <row r="65" spans="1:12" ht="12.75">
      <c r="A65" s="38">
        <v>46</v>
      </c>
      <c r="B65" s="36" t="s">
        <v>35</v>
      </c>
      <c r="C65" s="17" t="s">
        <v>34</v>
      </c>
      <c r="D65" s="17" t="s">
        <v>21</v>
      </c>
      <c r="E65" s="17" t="s">
        <v>20</v>
      </c>
      <c r="F65" s="19" t="s">
        <v>45</v>
      </c>
      <c r="G65" s="17" t="s">
        <v>19</v>
      </c>
      <c r="H65" s="17" t="s">
        <v>46</v>
      </c>
      <c r="I65" s="17" t="s">
        <v>34</v>
      </c>
      <c r="J65" s="45">
        <f>J64</f>
        <v>12898609</v>
      </c>
      <c r="K65" s="45">
        <f>K64</f>
        <v>10474779</v>
      </c>
      <c r="L65" s="45">
        <f>L64</f>
        <v>9996125</v>
      </c>
    </row>
    <row r="66" spans="2:12" ht="12.75">
      <c r="B66" s="3"/>
      <c r="C66" s="1"/>
      <c r="D66" s="1"/>
      <c r="E66" s="1"/>
      <c r="F66" s="1"/>
      <c r="G66" s="1"/>
      <c r="H66" s="1"/>
      <c r="I66" s="1"/>
      <c r="J66" s="1"/>
      <c r="K66" s="53"/>
      <c r="L66" s="24"/>
    </row>
    <row r="67" spans="2:12" ht="12.75">
      <c r="B67" s="3"/>
      <c r="C67" s="1"/>
      <c r="D67" s="1"/>
      <c r="E67" s="1"/>
      <c r="F67" s="1"/>
      <c r="G67" s="1"/>
      <c r="H67" s="1"/>
      <c r="I67" s="1"/>
      <c r="J67" s="1"/>
      <c r="K67" s="1"/>
      <c r="L67" s="24"/>
    </row>
    <row r="68" spans="2:12" ht="12.75">
      <c r="B68" s="3"/>
      <c r="C68" s="1"/>
      <c r="D68" s="1"/>
      <c r="E68" s="1"/>
      <c r="F68" s="1"/>
      <c r="G68" s="1"/>
      <c r="H68" s="1"/>
      <c r="I68" s="1"/>
      <c r="J68" s="1"/>
      <c r="K68" s="1"/>
      <c r="L68" s="24"/>
    </row>
    <row r="69" spans="2:12" ht="12.75">
      <c r="B69" s="3"/>
      <c r="C69" s="1"/>
      <c r="D69" s="1"/>
      <c r="E69" s="1"/>
      <c r="F69" s="1"/>
      <c r="G69" s="1"/>
      <c r="H69" s="1"/>
      <c r="I69" s="1"/>
      <c r="J69" s="1"/>
      <c r="K69" s="1"/>
      <c r="L69" s="24"/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1"/>
      <c r="L70" s="24"/>
    </row>
  </sheetData>
  <sheetProtection/>
  <mergeCells count="17">
    <mergeCell ref="C15:I15"/>
    <mergeCell ref="B9:L9"/>
    <mergeCell ref="B10:L10"/>
    <mergeCell ref="B11:L11"/>
    <mergeCell ref="A12:A14"/>
    <mergeCell ref="B12:B14"/>
    <mergeCell ref="C12:I13"/>
    <mergeCell ref="J12:J14"/>
    <mergeCell ref="K12:K14"/>
    <mergeCell ref="L12:L14"/>
    <mergeCell ref="K1:L1"/>
    <mergeCell ref="K2:L2"/>
    <mergeCell ref="K3:L3"/>
    <mergeCell ref="B6:L6"/>
    <mergeCell ref="B7:L7"/>
    <mergeCell ref="B8:L8"/>
    <mergeCell ref="K4:L4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">
      <selection activeCell="B4" sqref="B4:F4"/>
    </sheetView>
  </sheetViews>
  <sheetFormatPr defaultColWidth="9.00390625" defaultRowHeight="12.75"/>
  <cols>
    <col min="1" max="1" width="49.25390625" style="0" customWidth="1"/>
    <col min="2" max="2" width="7.75390625" style="0" customWidth="1"/>
    <col min="3" max="3" width="6.125" style="0" customWidth="1"/>
    <col min="4" max="4" width="10.75390625" style="0" customWidth="1"/>
    <col min="5" max="5" width="6.25390625" style="0" customWidth="1"/>
    <col min="6" max="6" width="12.375" style="0" customWidth="1"/>
  </cols>
  <sheetData>
    <row r="2" spans="2:6" ht="40.5" customHeight="1" hidden="1">
      <c r="B2" s="166" t="s">
        <v>468</v>
      </c>
      <c r="C2" s="166"/>
      <c r="D2" s="166"/>
      <c r="E2" s="166"/>
      <c r="F2" s="166"/>
    </row>
    <row r="4" spans="2:8" ht="39.75" customHeight="1">
      <c r="B4" s="166" t="s">
        <v>531</v>
      </c>
      <c r="C4" s="166"/>
      <c r="D4" s="166"/>
      <c r="E4" s="166"/>
      <c r="F4" s="166"/>
      <c r="G4" s="98"/>
      <c r="H4" s="98"/>
    </row>
    <row r="6" spans="1:6" ht="12.75">
      <c r="A6" s="2"/>
      <c r="B6" s="2"/>
      <c r="C6" s="2"/>
      <c r="D6" s="2"/>
      <c r="E6" s="2"/>
      <c r="F6" s="2"/>
    </row>
    <row r="7" spans="1:6" ht="20.25" customHeight="1">
      <c r="A7" s="165" t="s">
        <v>507</v>
      </c>
      <c r="B7" s="165"/>
      <c r="C7" s="165"/>
      <c r="D7" s="165"/>
      <c r="E7" s="165"/>
      <c r="F7" s="165"/>
    </row>
    <row r="9" spans="1:6" ht="12.75">
      <c r="A9" s="161" t="s">
        <v>85</v>
      </c>
      <c r="B9" s="163" t="s">
        <v>112</v>
      </c>
      <c r="C9" s="164"/>
      <c r="D9" s="164"/>
      <c r="E9" s="164"/>
      <c r="F9" s="161" t="s">
        <v>508</v>
      </c>
    </row>
    <row r="10" spans="1:6" ht="12.75">
      <c r="A10" s="162"/>
      <c r="B10" s="68" t="s">
        <v>124</v>
      </c>
      <c r="C10" s="68" t="s">
        <v>282</v>
      </c>
      <c r="D10" s="68" t="s">
        <v>113</v>
      </c>
      <c r="E10" s="68" t="s">
        <v>114</v>
      </c>
      <c r="F10" s="162"/>
    </row>
    <row r="11" spans="1:6" ht="12.75">
      <c r="A11" s="69" t="s">
        <v>43</v>
      </c>
      <c r="B11" s="69" t="s">
        <v>51</v>
      </c>
      <c r="C11" s="69" t="s">
        <v>129</v>
      </c>
      <c r="D11" s="69" t="s">
        <v>130</v>
      </c>
      <c r="E11" s="69" t="s">
        <v>283</v>
      </c>
      <c r="F11" s="69" t="s">
        <v>284</v>
      </c>
    </row>
    <row r="12" spans="1:6" ht="12.75">
      <c r="A12" s="70" t="s">
        <v>286</v>
      </c>
      <c r="B12" s="71" t="s">
        <v>287</v>
      </c>
      <c r="C12" s="71"/>
      <c r="D12" s="71"/>
      <c r="E12" s="71"/>
      <c r="F12" s="72">
        <f>F13</f>
        <v>12895609</v>
      </c>
    </row>
    <row r="13" spans="1:6" ht="12" customHeight="1">
      <c r="A13" s="73" t="s">
        <v>89</v>
      </c>
      <c r="B13" s="74" t="s">
        <v>88</v>
      </c>
      <c r="C13" s="74"/>
      <c r="D13" s="74"/>
      <c r="E13" s="74"/>
      <c r="F13" s="75">
        <f>F14+F93+F103+F114+F142+F166+F172+F185+F177</f>
        <v>12895609</v>
      </c>
    </row>
    <row r="14" spans="1:6" ht="12.75">
      <c r="A14" s="73" t="s">
        <v>3</v>
      </c>
      <c r="B14" s="74" t="s">
        <v>88</v>
      </c>
      <c r="C14" s="74" t="s">
        <v>182</v>
      </c>
      <c r="D14" s="74"/>
      <c r="E14" s="74"/>
      <c r="F14" s="75">
        <f>F15+F24+F28+F76+F80+F72</f>
        <v>7979926.8</v>
      </c>
    </row>
    <row r="15" spans="1:6" ht="33" customHeight="1">
      <c r="A15" s="73" t="s">
        <v>288</v>
      </c>
      <c r="B15" s="74" t="s">
        <v>88</v>
      </c>
      <c r="C15" s="74" t="s">
        <v>17</v>
      </c>
      <c r="D15" s="74"/>
      <c r="E15" s="74"/>
      <c r="F15" s="75">
        <f>F16</f>
        <v>1176641</v>
      </c>
    </row>
    <row r="16" spans="1:6" ht="33" customHeight="1">
      <c r="A16" s="73" t="s">
        <v>131</v>
      </c>
      <c r="B16" s="74" t="s">
        <v>88</v>
      </c>
      <c r="C16" s="74" t="s">
        <v>17</v>
      </c>
      <c r="D16" s="74" t="s">
        <v>189</v>
      </c>
      <c r="E16" s="74"/>
      <c r="F16" s="75">
        <f>F17+F21</f>
        <v>1176641</v>
      </c>
    </row>
    <row r="17" spans="1:6" ht="55.5" customHeight="1">
      <c r="A17" s="73" t="s">
        <v>289</v>
      </c>
      <c r="B17" s="74" t="s">
        <v>88</v>
      </c>
      <c r="C17" s="74" t="s">
        <v>17</v>
      </c>
      <c r="D17" s="74" t="s">
        <v>189</v>
      </c>
      <c r="E17" s="74" t="s">
        <v>128</v>
      </c>
      <c r="F17" s="75">
        <f>F18+F19+F20</f>
        <v>1161641</v>
      </c>
    </row>
    <row r="18" spans="1:6" ht="12" customHeight="1">
      <c r="A18" s="84" t="s">
        <v>290</v>
      </c>
      <c r="B18" s="85" t="s">
        <v>88</v>
      </c>
      <c r="C18" s="85" t="s">
        <v>17</v>
      </c>
      <c r="D18" s="85" t="s">
        <v>189</v>
      </c>
      <c r="E18" s="85" t="s">
        <v>18</v>
      </c>
      <c r="F18" s="86">
        <v>882213</v>
      </c>
    </row>
    <row r="19" spans="1:6" ht="23.25" customHeight="1">
      <c r="A19" s="84" t="s">
        <v>6</v>
      </c>
      <c r="B19" s="85" t="s">
        <v>88</v>
      </c>
      <c r="C19" s="85" t="s">
        <v>17</v>
      </c>
      <c r="D19" s="85" t="s">
        <v>189</v>
      </c>
      <c r="E19" s="85" t="s">
        <v>7</v>
      </c>
      <c r="F19" s="86">
        <v>13000</v>
      </c>
    </row>
    <row r="20" spans="1:6" ht="32.25" customHeight="1">
      <c r="A20" s="84" t="s">
        <v>217</v>
      </c>
      <c r="B20" s="85" t="s">
        <v>88</v>
      </c>
      <c r="C20" s="85" t="s">
        <v>17</v>
      </c>
      <c r="D20" s="85" t="s">
        <v>189</v>
      </c>
      <c r="E20" s="85" t="s">
        <v>216</v>
      </c>
      <c r="F20" s="86">
        <v>266428</v>
      </c>
    </row>
    <row r="21" spans="1:6" ht="33.75" customHeight="1" hidden="1">
      <c r="A21" s="73" t="s">
        <v>177</v>
      </c>
      <c r="B21" s="74" t="s">
        <v>88</v>
      </c>
      <c r="C21" s="74" t="s">
        <v>17</v>
      </c>
      <c r="D21" s="74" t="s">
        <v>472</v>
      </c>
      <c r="E21" s="74"/>
      <c r="F21" s="75">
        <f>F22</f>
        <v>15000</v>
      </c>
    </row>
    <row r="22" spans="1:6" ht="33.75" customHeight="1" hidden="1">
      <c r="A22" s="73" t="s">
        <v>289</v>
      </c>
      <c r="B22" s="74" t="s">
        <v>88</v>
      </c>
      <c r="C22" s="74" t="s">
        <v>17</v>
      </c>
      <c r="D22" s="74" t="s">
        <v>472</v>
      </c>
      <c r="E22" s="74" t="s">
        <v>128</v>
      </c>
      <c r="F22" s="75">
        <f>F23</f>
        <v>15000</v>
      </c>
    </row>
    <row r="23" spans="1:6" ht="24" customHeight="1">
      <c r="A23" s="76" t="s">
        <v>6</v>
      </c>
      <c r="B23" s="77" t="s">
        <v>88</v>
      </c>
      <c r="C23" s="77" t="s">
        <v>17</v>
      </c>
      <c r="D23" s="77" t="s">
        <v>472</v>
      </c>
      <c r="E23" s="77" t="s">
        <v>7</v>
      </c>
      <c r="F23" s="78">
        <v>15000</v>
      </c>
    </row>
    <row r="24" spans="1:6" ht="41.25" customHeight="1">
      <c r="A24" s="73" t="s">
        <v>71</v>
      </c>
      <c r="B24" s="74" t="s">
        <v>88</v>
      </c>
      <c r="C24" s="74" t="s">
        <v>8</v>
      </c>
      <c r="D24" s="74"/>
      <c r="E24" s="74"/>
      <c r="F24" s="75">
        <f>F25</f>
        <v>24000</v>
      </c>
    </row>
    <row r="25" spans="1:6" ht="41.25" customHeight="1">
      <c r="A25" s="73" t="s">
        <v>10</v>
      </c>
      <c r="B25" s="74" t="s">
        <v>88</v>
      </c>
      <c r="C25" s="74" t="s">
        <v>8</v>
      </c>
      <c r="D25" s="74" t="s">
        <v>190</v>
      </c>
      <c r="E25" s="74"/>
      <c r="F25" s="75">
        <f>F26</f>
        <v>24000</v>
      </c>
    </row>
    <row r="26" spans="1:6" ht="54.75" customHeight="1">
      <c r="A26" s="73" t="s">
        <v>289</v>
      </c>
      <c r="B26" s="74" t="s">
        <v>88</v>
      </c>
      <c r="C26" s="74" t="s">
        <v>8</v>
      </c>
      <c r="D26" s="74" t="s">
        <v>190</v>
      </c>
      <c r="E26" s="74" t="s">
        <v>128</v>
      </c>
      <c r="F26" s="75">
        <f>F27</f>
        <v>24000</v>
      </c>
    </row>
    <row r="27" spans="1:6" ht="45.75" customHeight="1">
      <c r="A27" s="76" t="s">
        <v>291</v>
      </c>
      <c r="B27" s="77" t="s">
        <v>88</v>
      </c>
      <c r="C27" s="77" t="s">
        <v>8</v>
      </c>
      <c r="D27" s="77" t="s">
        <v>190</v>
      </c>
      <c r="E27" s="77" t="s">
        <v>292</v>
      </c>
      <c r="F27" s="78">
        <v>24000</v>
      </c>
    </row>
    <row r="28" spans="1:6" ht="42.75" customHeight="1">
      <c r="A28" s="73" t="s">
        <v>72</v>
      </c>
      <c r="B28" s="74" t="s">
        <v>88</v>
      </c>
      <c r="C28" s="74" t="s">
        <v>11</v>
      </c>
      <c r="D28" s="74"/>
      <c r="E28" s="74"/>
      <c r="F28" s="75">
        <f>F32+F41+F45+F48+F53+F60+F63+F66+F69+F29+F57</f>
        <v>6742235.8</v>
      </c>
    </row>
    <row r="29" spans="1:6" ht="65.25" customHeight="1">
      <c r="A29" s="73" t="s">
        <v>132</v>
      </c>
      <c r="B29" s="74" t="s">
        <v>88</v>
      </c>
      <c r="C29" s="74" t="s">
        <v>11</v>
      </c>
      <c r="D29" s="74" t="s">
        <v>191</v>
      </c>
      <c r="E29" s="74"/>
      <c r="F29" s="75">
        <f>F30</f>
        <v>1000</v>
      </c>
    </row>
    <row r="30" spans="1:6" ht="22.5" customHeight="1">
      <c r="A30" s="73" t="s">
        <v>293</v>
      </c>
      <c r="B30" s="74" t="s">
        <v>88</v>
      </c>
      <c r="C30" s="74" t="s">
        <v>11</v>
      </c>
      <c r="D30" s="74" t="s">
        <v>191</v>
      </c>
      <c r="E30" s="74" t="s">
        <v>186</v>
      </c>
      <c r="F30" s="75">
        <f>F31</f>
        <v>1000</v>
      </c>
    </row>
    <row r="31" spans="1:6" ht="12.75">
      <c r="A31" s="76" t="s">
        <v>294</v>
      </c>
      <c r="B31" s="77" t="s">
        <v>88</v>
      </c>
      <c r="C31" s="77" t="s">
        <v>11</v>
      </c>
      <c r="D31" s="87" t="s">
        <v>191</v>
      </c>
      <c r="E31" s="77" t="s">
        <v>9</v>
      </c>
      <c r="F31" s="89">
        <v>1000</v>
      </c>
    </row>
    <row r="32" spans="1:6" ht="31.5" customHeight="1">
      <c r="A32" s="73" t="s">
        <v>133</v>
      </c>
      <c r="B32" s="74" t="s">
        <v>88</v>
      </c>
      <c r="C32" s="74" t="s">
        <v>11</v>
      </c>
      <c r="D32" s="74" t="s">
        <v>192</v>
      </c>
      <c r="E32" s="74"/>
      <c r="F32" s="75">
        <f>F33+F37+F39</f>
        <v>3934537.77</v>
      </c>
    </row>
    <row r="33" spans="1:6" ht="53.25" customHeight="1">
      <c r="A33" s="73" t="s">
        <v>289</v>
      </c>
      <c r="B33" s="74" t="s">
        <v>88</v>
      </c>
      <c r="C33" s="74" t="s">
        <v>11</v>
      </c>
      <c r="D33" s="74" t="s">
        <v>192</v>
      </c>
      <c r="E33" s="74" t="s">
        <v>128</v>
      </c>
      <c r="F33" s="75">
        <f>F34+F35+F36</f>
        <v>2971581</v>
      </c>
    </row>
    <row r="34" spans="1:6" ht="22.5" customHeight="1">
      <c r="A34" s="118" t="s">
        <v>290</v>
      </c>
      <c r="B34" s="77" t="s">
        <v>88</v>
      </c>
      <c r="C34" s="77" t="s">
        <v>11</v>
      </c>
      <c r="D34" s="77" t="s">
        <v>192</v>
      </c>
      <c r="E34" s="77" t="s">
        <v>18</v>
      </c>
      <c r="F34" s="78">
        <v>2270474</v>
      </c>
    </row>
    <row r="35" spans="1:6" ht="22.5" customHeight="1">
      <c r="A35" s="76" t="s">
        <v>6</v>
      </c>
      <c r="B35" s="77" t="s">
        <v>88</v>
      </c>
      <c r="C35" s="77" t="s">
        <v>11</v>
      </c>
      <c r="D35" s="77" t="s">
        <v>192</v>
      </c>
      <c r="E35" s="77" t="s">
        <v>7</v>
      </c>
      <c r="F35" s="78">
        <v>15424</v>
      </c>
    </row>
    <row r="36" spans="1:6" ht="35.25" customHeight="1">
      <c r="A36" s="76" t="s">
        <v>217</v>
      </c>
      <c r="B36" s="77" t="s">
        <v>88</v>
      </c>
      <c r="C36" s="77" t="s">
        <v>11</v>
      </c>
      <c r="D36" s="77" t="s">
        <v>192</v>
      </c>
      <c r="E36" s="77" t="s">
        <v>216</v>
      </c>
      <c r="F36" s="78">
        <v>685683</v>
      </c>
    </row>
    <row r="37" spans="1:6" ht="21.75" customHeight="1">
      <c r="A37" s="73" t="s">
        <v>293</v>
      </c>
      <c r="B37" s="74" t="s">
        <v>88</v>
      </c>
      <c r="C37" s="74" t="s">
        <v>11</v>
      </c>
      <c r="D37" s="74" t="s">
        <v>192</v>
      </c>
      <c r="E37" s="74" t="s">
        <v>186</v>
      </c>
      <c r="F37" s="75">
        <f>F38</f>
        <v>959956.77</v>
      </c>
    </row>
    <row r="38" spans="1:6" ht="12.75">
      <c r="A38" s="76" t="s">
        <v>294</v>
      </c>
      <c r="B38" s="77" t="s">
        <v>88</v>
      </c>
      <c r="C38" s="77" t="s">
        <v>11</v>
      </c>
      <c r="D38" s="77" t="s">
        <v>192</v>
      </c>
      <c r="E38" s="77" t="s">
        <v>9</v>
      </c>
      <c r="F38" s="78">
        <v>959956.77</v>
      </c>
    </row>
    <row r="39" spans="1:6" ht="12.75">
      <c r="A39" s="73" t="s">
        <v>185</v>
      </c>
      <c r="B39" s="74" t="s">
        <v>88</v>
      </c>
      <c r="C39" s="74" t="s">
        <v>11</v>
      </c>
      <c r="D39" s="74" t="s">
        <v>192</v>
      </c>
      <c r="E39" s="74" t="s">
        <v>295</v>
      </c>
      <c r="F39" s="75">
        <f>F40</f>
        <v>3000</v>
      </c>
    </row>
    <row r="40" spans="1:6" ht="12.75">
      <c r="A40" s="76" t="s">
        <v>257</v>
      </c>
      <c r="B40" s="77" t="s">
        <v>88</v>
      </c>
      <c r="C40" s="77" t="s">
        <v>11</v>
      </c>
      <c r="D40" s="77" t="s">
        <v>192</v>
      </c>
      <c r="E40" s="77" t="s">
        <v>239</v>
      </c>
      <c r="F40" s="78">
        <v>3000</v>
      </c>
    </row>
    <row r="41" spans="1:6" ht="63.75" customHeight="1">
      <c r="A41" s="73" t="s">
        <v>296</v>
      </c>
      <c r="B41" s="74" t="s">
        <v>88</v>
      </c>
      <c r="C41" s="74" t="s">
        <v>11</v>
      </c>
      <c r="D41" s="74" t="s">
        <v>196</v>
      </c>
      <c r="E41" s="74"/>
      <c r="F41" s="75">
        <f>F42</f>
        <v>458000</v>
      </c>
    </row>
    <row r="42" spans="1:6" ht="53.25" customHeight="1">
      <c r="A42" s="73" t="s">
        <v>289</v>
      </c>
      <c r="B42" s="74" t="s">
        <v>88</v>
      </c>
      <c r="C42" s="74" t="s">
        <v>11</v>
      </c>
      <c r="D42" s="74" t="s">
        <v>196</v>
      </c>
      <c r="E42" s="74" t="s">
        <v>128</v>
      </c>
      <c r="F42" s="75">
        <f>F43+F44</f>
        <v>458000</v>
      </c>
    </row>
    <row r="43" spans="1:6" ht="12.75" customHeight="1">
      <c r="A43" s="84" t="s">
        <v>290</v>
      </c>
      <c r="B43" s="85" t="s">
        <v>88</v>
      </c>
      <c r="C43" s="85" t="s">
        <v>11</v>
      </c>
      <c r="D43" s="85" t="s">
        <v>196</v>
      </c>
      <c r="E43" s="85" t="s">
        <v>18</v>
      </c>
      <c r="F43" s="86">
        <v>351767</v>
      </c>
    </row>
    <row r="44" spans="1:6" ht="33" customHeight="1">
      <c r="A44" s="84" t="s">
        <v>217</v>
      </c>
      <c r="B44" s="85" t="s">
        <v>88</v>
      </c>
      <c r="C44" s="85" t="s">
        <v>11</v>
      </c>
      <c r="D44" s="85" t="s">
        <v>196</v>
      </c>
      <c r="E44" s="85" t="s">
        <v>216</v>
      </c>
      <c r="F44" s="86">
        <v>106233</v>
      </c>
    </row>
    <row r="45" spans="1:6" ht="42.75" customHeight="1">
      <c r="A45" s="73" t="s">
        <v>177</v>
      </c>
      <c r="B45" s="74" t="s">
        <v>88</v>
      </c>
      <c r="C45" s="74" t="s">
        <v>11</v>
      </c>
      <c r="D45" s="74" t="s">
        <v>194</v>
      </c>
      <c r="E45" s="74"/>
      <c r="F45" s="75">
        <f>F46</f>
        <v>62000</v>
      </c>
    </row>
    <row r="46" spans="1:6" ht="52.5" customHeight="1">
      <c r="A46" s="73" t="s">
        <v>289</v>
      </c>
      <c r="B46" s="74" t="s">
        <v>88</v>
      </c>
      <c r="C46" s="74" t="s">
        <v>11</v>
      </c>
      <c r="D46" s="74" t="s">
        <v>194</v>
      </c>
      <c r="E46" s="74" t="s">
        <v>128</v>
      </c>
      <c r="F46" s="75">
        <f>F47</f>
        <v>62000</v>
      </c>
    </row>
    <row r="47" spans="1:6" ht="23.25" customHeight="1">
      <c r="A47" s="76" t="s">
        <v>6</v>
      </c>
      <c r="B47" s="77" t="s">
        <v>88</v>
      </c>
      <c r="C47" s="77" t="s">
        <v>11</v>
      </c>
      <c r="D47" s="77" t="s">
        <v>194</v>
      </c>
      <c r="E47" s="77" t="s">
        <v>7</v>
      </c>
      <c r="F47" s="78">
        <v>62000</v>
      </c>
    </row>
    <row r="48" spans="1:6" ht="51" customHeight="1">
      <c r="A48" s="73" t="s">
        <v>176</v>
      </c>
      <c r="B48" s="74" t="s">
        <v>88</v>
      </c>
      <c r="C48" s="74" t="s">
        <v>11</v>
      </c>
      <c r="D48" s="74" t="s">
        <v>193</v>
      </c>
      <c r="E48" s="74"/>
      <c r="F48" s="75">
        <f>F49</f>
        <v>1241868.78</v>
      </c>
    </row>
    <row r="49" spans="1:6" ht="52.5" customHeight="1">
      <c r="A49" s="73" t="s">
        <v>289</v>
      </c>
      <c r="B49" s="74" t="s">
        <v>88</v>
      </c>
      <c r="C49" s="74" t="s">
        <v>11</v>
      </c>
      <c r="D49" s="74" t="s">
        <v>193</v>
      </c>
      <c r="E49" s="74" t="s">
        <v>128</v>
      </c>
      <c r="F49" s="75">
        <f>F50+F52+F51</f>
        <v>1241868.78</v>
      </c>
    </row>
    <row r="50" spans="1:6" ht="11.25" customHeight="1">
      <c r="A50" s="80" t="s">
        <v>290</v>
      </c>
      <c r="B50" s="81" t="s">
        <v>88</v>
      </c>
      <c r="C50" s="81" t="s">
        <v>11</v>
      </c>
      <c r="D50" s="81" t="s">
        <v>193</v>
      </c>
      <c r="E50" s="81" t="s">
        <v>18</v>
      </c>
      <c r="F50" s="82">
        <v>953816.27</v>
      </c>
    </row>
    <row r="51" spans="1:6" ht="0.75" customHeight="1">
      <c r="A51" s="84" t="s">
        <v>6</v>
      </c>
      <c r="B51" s="85" t="s">
        <v>88</v>
      </c>
      <c r="C51" s="85" t="s">
        <v>11</v>
      </c>
      <c r="D51" s="85" t="s">
        <v>193</v>
      </c>
      <c r="E51" s="85" t="s">
        <v>7</v>
      </c>
      <c r="F51" s="86">
        <v>0</v>
      </c>
    </row>
    <row r="52" spans="1:6" ht="35.25" customHeight="1">
      <c r="A52" s="76" t="s">
        <v>217</v>
      </c>
      <c r="B52" s="77" t="s">
        <v>88</v>
      </c>
      <c r="C52" s="77" t="s">
        <v>11</v>
      </c>
      <c r="D52" s="77" t="s">
        <v>193</v>
      </c>
      <c r="E52" s="77" t="s">
        <v>216</v>
      </c>
      <c r="F52" s="78">
        <v>288052.51</v>
      </c>
    </row>
    <row r="53" spans="1:6" ht="32.25" customHeight="1">
      <c r="A53" s="73" t="s">
        <v>178</v>
      </c>
      <c r="B53" s="74" t="s">
        <v>88</v>
      </c>
      <c r="C53" s="74" t="s">
        <v>11</v>
      </c>
      <c r="D53" s="74" t="s">
        <v>195</v>
      </c>
      <c r="E53" s="74"/>
      <c r="F53" s="75">
        <f>F54</f>
        <v>908057.8</v>
      </c>
    </row>
    <row r="54" spans="1:6" ht="24" customHeight="1">
      <c r="A54" s="73" t="s">
        <v>293</v>
      </c>
      <c r="B54" s="74" t="s">
        <v>88</v>
      </c>
      <c r="C54" s="74" t="s">
        <v>11</v>
      </c>
      <c r="D54" s="74" t="s">
        <v>195</v>
      </c>
      <c r="E54" s="74" t="s">
        <v>186</v>
      </c>
      <c r="F54" s="75">
        <f>F55+F56</f>
        <v>908057.8</v>
      </c>
    </row>
    <row r="55" spans="1:6" ht="12.75">
      <c r="A55" s="76" t="s">
        <v>294</v>
      </c>
      <c r="B55" s="77" t="s">
        <v>88</v>
      </c>
      <c r="C55" s="77" t="s">
        <v>11</v>
      </c>
      <c r="D55" s="81" t="s">
        <v>195</v>
      </c>
      <c r="E55" s="77" t="s">
        <v>9</v>
      </c>
      <c r="F55" s="78">
        <v>12000</v>
      </c>
    </row>
    <row r="56" spans="1:6" ht="12.75">
      <c r="A56" s="80" t="s">
        <v>485</v>
      </c>
      <c r="B56" s="81" t="s">
        <v>88</v>
      </c>
      <c r="C56" s="81" t="s">
        <v>11</v>
      </c>
      <c r="D56" s="85" t="s">
        <v>195</v>
      </c>
      <c r="E56" s="81" t="s">
        <v>486</v>
      </c>
      <c r="F56" s="82">
        <v>896057.8</v>
      </c>
    </row>
    <row r="57" spans="1:6" ht="45">
      <c r="A57" s="117" t="s">
        <v>487</v>
      </c>
      <c r="B57" s="94" t="s">
        <v>88</v>
      </c>
      <c r="C57" s="94" t="s">
        <v>11</v>
      </c>
      <c r="D57" s="94" t="s">
        <v>488</v>
      </c>
      <c r="E57" s="94"/>
      <c r="F57" s="88">
        <f>F58</f>
        <v>7000</v>
      </c>
    </row>
    <row r="58" spans="1:6" ht="21">
      <c r="A58" s="73" t="s">
        <v>293</v>
      </c>
      <c r="B58" s="94" t="s">
        <v>88</v>
      </c>
      <c r="C58" s="94" t="s">
        <v>11</v>
      </c>
      <c r="D58" s="94" t="s">
        <v>488</v>
      </c>
      <c r="E58" s="94" t="s">
        <v>186</v>
      </c>
      <c r="F58" s="88">
        <f>F59</f>
        <v>7000</v>
      </c>
    </row>
    <row r="59" spans="1:6" ht="12.75">
      <c r="A59" s="76" t="s">
        <v>294</v>
      </c>
      <c r="B59" s="85" t="s">
        <v>88</v>
      </c>
      <c r="C59" s="85" t="s">
        <v>11</v>
      </c>
      <c r="D59" s="85" t="s">
        <v>488</v>
      </c>
      <c r="E59" s="85" t="s">
        <v>9</v>
      </c>
      <c r="F59" s="86">
        <v>7000</v>
      </c>
    </row>
    <row r="60" spans="1:6" ht="30.75" customHeight="1">
      <c r="A60" s="73" t="s">
        <v>297</v>
      </c>
      <c r="B60" s="74" t="s">
        <v>88</v>
      </c>
      <c r="C60" s="74" t="s">
        <v>11</v>
      </c>
      <c r="D60" s="74" t="s">
        <v>213</v>
      </c>
      <c r="E60" s="74"/>
      <c r="F60" s="75">
        <f>F61</f>
        <v>7000</v>
      </c>
    </row>
    <row r="61" spans="1:6" ht="21" customHeight="1">
      <c r="A61" s="73" t="s">
        <v>293</v>
      </c>
      <c r="B61" s="74" t="s">
        <v>88</v>
      </c>
      <c r="C61" s="74" t="s">
        <v>11</v>
      </c>
      <c r="D61" s="74" t="s">
        <v>213</v>
      </c>
      <c r="E61" s="74" t="s">
        <v>186</v>
      </c>
      <c r="F61" s="75">
        <f>F62</f>
        <v>7000</v>
      </c>
    </row>
    <row r="62" spans="1:6" ht="12.75">
      <c r="A62" s="76" t="s">
        <v>294</v>
      </c>
      <c r="B62" s="77" t="s">
        <v>88</v>
      </c>
      <c r="C62" s="77" t="s">
        <v>11</v>
      </c>
      <c r="D62" s="77" t="s">
        <v>213</v>
      </c>
      <c r="E62" s="77" t="s">
        <v>9</v>
      </c>
      <c r="F62" s="78">
        <v>7000</v>
      </c>
    </row>
    <row r="63" spans="1:6" ht="21" customHeight="1">
      <c r="A63" s="73" t="s">
        <v>298</v>
      </c>
      <c r="B63" s="74" t="s">
        <v>88</v>
      </c>
      <c r="C63" s="74" t="s">
        <v>11</v>
      </c>
      <c r="D63" s="74" t="s">
        <v>212</v>
      </c>
      <c r="E63" s="74"/>
      <c r="F63" s="75">
        <f>F64</f>
        <v>70016.45</v>
      </c>
    </row>
    <row r="64" spans="1:6" ht="20.25" customHeight="1">
      <c r="A64" s="73" t="s">
        <v>293</v>
      </c>
      <c r="B64" s="74" t="s">
        <v>88</v>
      </c>
      <c r="C64" s="74" t="s">
        <v>11</v>
      </c>
      <c r="D64" s="74" t="s">
        <v>212</v>
      </c>
      <c r="E64" s="74" t="s">
        <v>186</v>
      </c>
      <c r="F64" s="75">
        <f>F65</f>
        <v>70016.45</v>
      </c>
    </row>
    <row r="65" spans="1:6" ht="12.75">
      <c r="A65" s="80" t="s">
        <v>485</v>
      </c>
      <c r="B65" s="77" t="s">
        <v>88</v>
      </c>
      <c r="C65" s="77" t="s">
        <v>11</v>
      </c>
      <c r="D65" s="77" t="s">
        <v>212</v>
      </c>
      <c r="E65" s="77" t="s">
        <v>486</v>
      </c>
      <c r="F65" s="78">
        <v>70016.45</v>
      </c>
    </row>
    <row r="66" spans="1:6" ht="170.25" customHeight="1">
      <c r="A66" s="79" t="s">
        <v>134</v>
      </c>
      <c r="B66" s="74" t="s">
        <v>88</v>
      </c>
      <c r="C66" s="74" t="s">
        <v>11</v>
      </c>
      <c r="D66" s="74" t="s">
        <v>197</v>
      </c>
      <c r="E66" s="74"/>
      <c r="F66" s="75">
        <f>F67</f>
        <v>51401</v>
      </c>
    </row>
    <row r="67" spans="1:6" ht="12.75">
      <c r="A67" s="73" t="s">
        <v>299</v>
      </c>
      <c r="B67" s="74" t="s">
        <v>88</v>
      </c>
      <c r="C67" s="74" t="s">
        <v>11</v>
      </c>
      <c r="D67" s="74" t="s">
        <v>197</v>
      </c>
      <c r="E67" s="74" t="s">
        <v>187</v>
      </c>
      <c r="F67" s="75">
        <f>F68</f>
        <v>51401</v>
      </c>
    </row>
    <row r="68" spans="1:6" ht="12.75">
      <c r="A68" s="76" t="s">
        <v>75</v>
      </c>
      <c r="B68" s="77" t="s">
        <v>88</v>
      </c>
      <c r="C68" s="77" t="s">
        <v>11</v>
      </c>
      <c r="D68" s="77" t="s">
        <v>197</v>
      </c>
      <c r="E68" s="77" t="s">
        <v>119</v>
      </c>
      <c r="F68" s="78">
        <v>51401</v>
      </c>
    </row>
    <row r="69" spans="1:6" ht="64.5" customHeight="1">
      <c r="A69" s="73" t="s">
        <v>251</v>
      </c>
      <c r="B69" s="74" t="s">
        <v>88</v>
      </c>
      <c r="C69" s="74" t="s">
        <v>11</v>
      </c>
      <c r="D69" s="74" t="s">
        <v>252</v>
      </c>
      <c r="E69" s="74"/>
      <c r="F69" s="75">
        <f>F70</f>
        <v>1354</v>
      </c>
    </row>
    <row r="70" spans="1:6" ht="12.75">
      <c r="A70" s="73" t="s">
        <v>299</v>
      </c>
      <c r="B70" s="74" t="s">
        <v>88</v>
      </c>
      <c r="C70" s="74" t="s">
        <v>11</v>
      </c>
      <c r="D70" s="74" t="s">
        <v>252</v>
      </c>
      <c r="E70" s="74" t="s">
        <v>187</v>
      </c>
      <c r="F70" s="75">
        <f>F71</f>
        <v>1354</v>
      </c>
    </row>
    <row r="71" spans="1:6" ht="9.75" customHeight="1">
      <c r="A71" s="76" t="s">
        <v>75</v>
      </c>
      <c r="B71" s="77" t="s">
        <v>88</v>
      </c>
      <c r="C71" s="77" t="s">
        <v>11</v>
      </c>
      <c r="D71" s="77" t="s">
        <v>252</v>
      </c>
      <c r="E71" s="77" t="s">
        <v>119</v>
      </c>
      <c r="F71" s="78">
        <v>1354</v>
      </c>
    </row>
    <row r="72" spans="1:6" ht="16.5" customHeight="1" hidden="1">
      <c r="A72" s="73" t="s">
        <v>300</v>
      </c>
      <c r="B72" s="74" t="s">
        <v>88</v>
      </c>
      <c r="C72" s="74" t="s">
        <v>253</v>
      </c>
      <c r="D72" s="74"/>
      <c r="E72" s="74"/>
      <c r="F72" s="75">
        <f>F73</f>
        <v>0</v>
      </c>
    </row>
    <row r="73" spans="1:6" ht="30.75" customHeight="1" hidden="1">
      <c r="A73" s="73" t="s">
        <v>301</v>
      </c>
      <c r="B73" s="74" t="s">
        <v>88</v>
      </c>
      <c r="C73" s="74" t="s">
        <v>253</v>
      </c>
      <c r="D73" s="74" t="s">
        <v>254</v>
      </c>
      <c r="E73" s="74"/>
      <c r="F73" s="75">
        <f>F74</f>
        <v>0</v>
      </c>
    </row>
    <row r="74" spans="1:6" ht="14.25" customHeight="1" hidden="1">
      <c r="A74" s="73" t="s">
        <v>185</v>
      </c>
      <c r="B74" s="74" t="s">
        <v>88</v>
      </c>
      <c r="C74" s="74" t="s">
        <v>253</v>
      </c>
      <c r="D74" s="74" t="s">
        <v>254</v>
      </c>
      <c r="E74" s="74" t="s">
        <v>295</v>
      </c>
      <c r="F74" s="75">
        <f>F75</f>
        <v>0</v>
      </c>
    </row>
    <row r="75" spans="1:6" ht="11.25" customHeight="1" hidden="1">
      <c r="A75" s="76" t="s">
        <v>255</v>
      </c>
      <c r="B75" s="77" t="s">
        <v>88</v>
      </c>
      <c r="C75" s="77" t="s">
        <v>253</v>
      </c>
      <c r="D75" s="77" t="s">
        <v>254</v>
      </c>
      <c r="E75" s="77" t="s">
        <v>302</v>
      </c>
      <c r="F75" s="78">
        <v>0</v>
      </c>
    </row>
    <row r="76" spans="1:6" ht="12.75">
      <c r="A76" s="73" t="s">
        <v>135</v>
      </c>
      <c r="B76" s="74" t="s">
        <v>88</v>
      </c>
      <c r="C76" s="74" t="s">
        <v>126</v>
      </c>
      <c r="D76" s="74"/>
      <c r="E76" s="74"/>
      <c r="F76" s="75">
        <f>F77</f>
        <v>10000</v>
      </c>
    </row>
    <row r="77" spans="1:6" ht="31.5" customHeight="1">
      <c r="A77" s="73" t="s">
        <v>303</v>
      </c>
      <c r="B77" s="74" t="s">
        <v>88</v>
      </c>
      <c r="C77" s="74" t="s">
        <v>126</v>
      </c>
      <c r="D77" s="74" t="s">
        <v>198</v>
      </c>
      <c r="E77" s="74"/>
      <c r="F77" s="75">
        <f>F78</f>
        <v>10000</v>
      </c>
    </row>
    <row r="78" spans="1:6" ht="12.75">
      <c r="A78" s="73" t="s">
        <v>185</v>
      </c>
      <c r="B78" s="74" t="s">
        <v>88</v>
      </c>
      <c r="C78" s="74" t="s">
        <v>126</v>
      </c>
      <c r="D78" s="74" t="s">
        <v>198</v>
      </c>
      <c r="E78" s="74" t="s">
        <v>295</v>
      </c>
      <c r="F78" s="75">
        <f>F79</f>
        <v>10000</v>
      </c>
    </row>
    <row r="79" spans="1:6" ht="12.75">
      <c r="A79" s="76" t="s">
        <v>121</v>
      </c>
      <c r="B79" s="77" t="s">
        <v>88</v>
      </c>
      <c r="C79" s="77" t="s">
        <v>126</v>
      </c>
      <c r="D79" s="77" t="s">
        <v>198</v>
      </c>
      <c r="E79" s="77" t="s">
        <v>304</v>
      </c>
      <c r="F79" s="78">
        <v>10000</v>
      </c>
    </row>
    <row r="80" spans="1:6" ht="12.75">
      <c r="A80" s="73" t="s">
        <v>73</v>
      </c>
      <c r="B80" s="74" t="s">
        <v>88</v>
      </c>
      <c r="C80" s="74" t="s">
        <v>12</v>
      </c>
      <c r="D80" s="74"/>
      <c r="E80" s="74"/>
      <c r="F80" s="75">
        <f>F81+F84+F90</f>
        <v>27050</v>
      </c>
    </row>
    <row r="81" spans="1:6" ht="75" customHeight="1">
      <c r="A81" s="79" t="s">
        <v>305</v>
      </c>
      <c r="B81" s="74" t="s">
        <v>88</v>
      </c>
      <c r="C81" s="74" t="s">
        <v>12</v>
      </c>
      <c r="D81" s="74" t="s">
        <v>199</v>
      </c>
      <c r="E81" s="74"/>
      <c r="F81" s="75">
        <f>F82</f>
        <v>1000</v>
      </c>
    </row>
    <row r="82" spans="1:6" ht="20.25" customHeight="1">
      <c r="A82" s="73" t="s">
        <v>293</v>
      </c>
      <c r="B82" s="74" t="s">
        <v>88</v>
      </c>
      <c r="C82" s="74" t="s">
        <v>12</v>
      </c>
      <c r="D82" s="74" t="s">
        <v>199</v>
      </c>
      <c r="E82" s="74" t="s">
        <v>186</v>
      </c>
      <c r="F82" s="75">
        <f>F83</f>
        <v>1000</v>
      </c>
    </row>
    <row r="83" spans="1:6" ht="12.75">
      <c r="A83" s="76" t="s">
        <v>294</v>
      </c>
      <c r="B83" s="77" t="s">
        <v>88</v>
      </c>
      <c r="C83" s="77" t="s">
        <v>12</v>
      </c>
      <c r="D83" s="77" t="s">
        <v>199</v>
      </c>
      <c r="E83" s="77" t="s">
        <v>9</v>
      </c>
      <c r="F83" s="78">
        <v>1000</v>
      </c>
    </row>
    <row r="84" spans="1:6" ht="41.25" customHeight="1">
      <c r="A84" s="73" t="s">
        <v>136</v>
      </c>
      <c r="B84" s="74" t="s">
        <v>88</v>
      </c>
      <c r="C84" s="74" t="s">
        <v>12</v>
      </c>
      <c r="D84" s="74" t="s">
        <v>200</v>
      </c>
      <c r="E84" s="74"/>
      <c r="F84" s="75">
        <f>F85+F88</f>
        <v>15200</v>
      </c>
    </row>
    <row r="85" spans="1:6" ht="52.5" customHeight="1">
      <c r="A85" s="73" t="s">
        <v>289</v>
      </c>
      <c r="B85" s="74" t="s">
        <v>88</v>
      </c>
      <c r="C85" s="74" t="s">
        <v>12</v>
      </c>
      <c r="D85" s="74" t="s">
        <v>200</v>
      </c>
      <c r="E85" s="74" t="s">
        <v>128</v>
      </c>
      <c r="F85" s="75">
        <f>F86+F87</f>
        <v>10738</v>
      </c>
    </row>
    <row r="86" spans="1:6" ht="11.25" customHeight="1">
      <c r="A86" s="84" t="s">
        <v>290</v>
      </c>
      <c r="B86" s="85" t="s">
        <v>88</v>
      </c>
      <c r="C86" s="85" t="s">
        <v>12</v>
      </c>
      <c r="D86" s="85" t="s">
        <v>200</v>
      </c>
      <c r="E86" s="85" t="s">
        <v>18</v>
      </c>
      <c r="F86" s="86">
        <v>8247</v>
      </c>
    </row>
    <row r="87" spans="1:6" ht="33.75" customHeight="1">
      <c r="A87" s="84" t="s">
        <v>217</v>
      </c>
      <c r="B87" s="85" t="s">
        <v>88</v>
      </c>
      <c r="C87" s="85" t="s">
        <v>12</v>
      </c>
      <c r="D87" s="85" t="s">
        <v>200</v>
      </c>
      <c r="E87" s="85" t="s">
        <v>216</v>
      </c>
      <c r="F87" s="86">
        <v>2491</v>
      </c>
    </row>
    <row r="88" spans="1:6" ht="22.5" customHeight="1">
      <c r="A88" s="73" t="s">
        <v>293</v>
      </c>
      <c r="B88" s="74" t="s">
        <v>88</v>
      </c>
      <c r="C88" s="74" t="s">
        <v>12</v>
      </c>
      <c r="D88" s="74" t="s">
        <v>200</v>
      </c>
      <c r="E88" s="74" t="s">
        <v>186</v>
      </c>
      <c r="F88" s="75">
        <f>F89</f>
        <v>4462</v>
      </c>
    </row>
    <row r="89" spans="1:6" ht="12.75">
      <c r="A89" s="80" t="s">
        <v>294</v>
      </c>
      <c r="B89" s="81" t="s">
        <v>88</v>
      </c>
      <c r="C89" s="81" t="s">
        <v>12</v>
      </c>
      <c r="D89" s="81" t="s">
        <v>200</v>
      </c>
      <c r="E89" s="81" t="s">
        <v>9</v>
      </c>
      <c r="F89" s="82">
        <v>4462</v>
      </c>
    </row>
    <row r="90" spans="1:6" ht="42" customHeight="1">
      <c r="A90" s="73" t="s">
        <v>137</v>
      </c>
      <c r="B90" s="74" t="s">
        <v>88</v>
      </c>
      <c r="C90" s="74" t="s">
        <v>12</v>
      </c>
      <c r="D90" s="74" t="s">
        <v>201</v>
      </c>
      <c r="E90" s="74"/>
      <c r="F90" s="88">
        <f>F91</f>
        <v>10850</v>
      </c>
    </row>
    <row r="91" spans="1:6" ht="21" customHeight="1">
      <c r="A91" s="73" t="s">
        <v>293</v>
      </c>
      <c r="B91" s="74" t="s">
        <v>88</v>
      </c>
      <c r="C91" s="74" t="s">
        <v>12</v>
      </c>
      <c r="D91" s="74" t="s">
        <v>201</v>
      </c>
      <c r="E91" s="74" t="s">
        <v>186</v>
      </c>
      <c r="F91" s="86">
        <f>F92</f>
        <v>10850</v>
      </c>
    </row>
    <row r="92" spans="1:6" ht="12.75">
      <c r="A92" s="84" t="s">
        <v>294</v>
      </c>
      <c r="B92" s="77" t="s">
        <v>88</v>
      </c>
      <c r="C92" s="77" t="s">
        <v>12</v>
      </c>
      <c r="D92" s="85" t="s">
        <v>201</v>
      </c>
      <c r="E92" s="77" t="s">
        <v>9</v>
      </c>
      <c r="F92" s="86">
        <v>10850</v>
      </c>
    </row>
    <row r="93" spans="1:6" ht="12.75">
      <c r="A93" s="73" t="s">
        <v>2</v>
      </c>
      <c r="B93" s="74" t="s">
        <v>88</v>
      </c>
      <c r="C93" s="74" t="s">
        <v>184</v>
      </c>
      <c r="D93" s="74"/>
      <c r="E93" s="74"/>
      <c r="F93" s="75">
        <f>F94</f>
        <v>503895</v>
      </c>
    </row>
    <row r="94" spans="1:6" ht="12.75" customHeight="1">
      <c r="A94" s="73" t="s">
        <v>138</v>
      </c>
      <c r="B94" s="74" t="s">
        <v>88</v>
      </c>
      <c r="C94" s="74" t="s">
        <v>16</v>
      </c>
      <c r="D94" s="74"/>
      <c r="E94" s="74"/>
      <c r="F94" s="75">
        <f>F95</f>
        <v>503895</v>
      </c>
    </row>
    <row r="95" spans="1:6" ht="52.5" customHeight="1">
      <c r="A95" s="73" t="s">
        <v>306</v>
      </c>
      <c r="B95" s="74" t="s">
        <v>88</v>
      </c>
      <c r="C95" s="74" t="s">
        <v>16</v>
      </c>
      <c r="D95" s="74" t="s">
        <v>202</v>
      </c>
      <c r="E95" s="74"/>
      <c r="F95" s="75">
        <f>F96+F100</f>
        <v>503895</v>
      </c>
    </row>
    <row r="96" spans="1:6" ht="53.25" customHeight="1">
      <c r="A96" s="73" t="s">
        <v>289</v>
      </c>
      <c r="B96" s="74" t="s">
        <v>88</v>
      </c>
      <c r="C96" s="74" t="s">
        <v>16</v>
      </c>
      <c r="D96" s="74" t="s">
        <v>202</v>
      </c>
      <c r="E96" s="74" t="s">
        <v>128</v>
      </c>
      <c r="F96" s="75">
        <f>F97+F99+F98</f>
        <v>456212</v>
      </c>
    </row>
    <row r="97" spans="1:6" ht="13.5" customHeight="1">
      <c r="A97" s="84" t="s">
        <v>290</v>
      </c>
      <c r="B97" s="85" t="s">
        <v>88</v>
      </c>
      <c r="C97" s="85" t="s">
        <v>16</v>
      </c>
      <c r="D97" s="85" t="s">
        <v>202</v>
      </c>
      <c r="E97" s="85" t="s">
        <v>18</v>
      </c>
      <c r="F97" s="86">
        <v>350393</v>
      </c>
    </row>
    <row r="98" spans="1:6" ht="23.25" customHeight="1" hidden="1">
      <c r="A98" s="84" t="s">
        <v>6</v>
      </c>
      <c r="B98" s="85" t="s">
        <v>88</v>
      </c>
      <c r="C98" s="85" t="s">
        <v>16</v>
      </c>
      <c r="D98" s="85" t="s">
        <v>202</v>
      </c>
      <c r="E98" s="85" t="s">
        <v>7</v>
      </c>
      <c r="F98" s="86">
        <v>0</v>
      </c>
    </row>
    <row r="99" spans="1:6" ht="33.75" customHeight="1">
      <c r="A99" s="84" t="s">
        <v>217</v>
      </c>
      <c r="B99" s="85" t="s">
        <v>88</v>
      </c>
      <c r="C99" s="85" t="s">
        <v>16</v>
      </c>
      <c r="D99" s="85" t="s">
        <v>202</v>
      </c>
      <c r="E99" s="85" t="s">
        <v>216</v>
      </c>
      <c r="F99" s="86">
        <v>105819</v>
      </c>
    </row>
    <row r="100" spans="1:6" ht="21.75" customHeight="1">
      <c r="A100" s="73" t="s">
        <v>293</v>
      </c>
      <c r="B100" s="74" t="s">
        <v>88</v>
      </c>
      <c r="C100" s="74" t="s">
        <v>16</v>
      </c>
      <c r="D100" s="74" t="s">
        <v>202</v>
      </c>
      <c r="E100" s="74" t="s">
        <v>186</v>
      </c>
      <c r="F100" s="75">
        <f>F101+F102</f>
        <v>47683</v>
      </c>
    </row>
    <row r="101" spans="1:6" ht="12.75">
      <c r="A101" s="80" t="s">
        <v>294</v>
      </c>
      <c r="B101" s="81" t="s">
        <v>88</v>
      </c>
      <c r="C101" s="81" t="s">
        <v>16</v>
      </c>
      <c r="D101" s="81" t="s">
        <v>202</v>
      </c>
      <c r="E101" s="81" t="s">
        <v>9</v>
      </c>
      <c r="F101" s="82">
        <v>42256.6</v>
      </c>
    </row>
    <row r="102" spans="1:6" ht="12.75">
      <c r="A102" s="84" t="s">
        <v>485</v>
      </c>
      <c r="B102" s="85"/>
      <c r="C102" s="85"/>
      <c r="D102" s="85"/>
      <c r="E102" s="85" t="s">
        <v>486</v>
      </c>
      <c r="F102" s="86">
        <v>5426.4</v>
      </c>
    </row>
    <row r="103" spans="1:6" ht="21" customHeight="1">
      <c r="A103" s="73" t="s">
        <v>4</v>
      </c>
      <c r="B103" s="74" t="s">
        <v>88</v>
      </c>
      <c r="C103" s="74" t="s">
        <v>183</v>
      </c>
      <c r="D103" s="74"/>
      <c r="E103" s="74"/>
      <c r="F103" s="75">
        <f>F104</f>
        <v>71090</v>
      </c>
    </row>
    <row r="104" spans="1:6" ht="10.5" customHeight="1">
      <c r="A104" s="73" t="s">
        <v>139</v>
      </c>
      <c r="B104" s="74" t="s">
        <v>88</v>
      </c>
      <c r="C104" s="74" t="s">
        <v>13</v>
      </c>
      <c r="D104" s="74"/>
      <c r="E104" s="74"/>
      <c r="F104" s="75">
        <f>F105+F108+F111</f>
        <v>71090</v>
      </c>
    </row>
    <row r="105" spans="1:6" ht="54" customHeight="1" hidden="1">
      <c r="A105" s="73" t="s">
        <v>307</v>
      </c>
      <c r="B105" s="74" t="s">
        <v>88</v>
      </c>
      <c r="C105" s="74" t="s">
        <v>13</v>
      </c>
      <c r="D105" s="74" t="s">
        <v>256</v>
      </c>
      <c r="E105" s="74"/>
      <c r="F105" s="75">
        <f>F106</f>
        <v>0</v>
      </c>
    </row>
    <row r="106" spans="1:6" ht="21" customHeight="1" hidden="1">
      <c r="A106" s="73" t="s">
        <v>293</v>
      </c>
      <c r="B106" s="74" t="s">
        <v>88</v>
      </c>
      <c r="C106" s="74" t="s">
        <v>13</v>
      </c>
      <c r="D106" s="74" t="s">
        <v>256</v>
      </c>
      <c r="E106" s="74" t="s">
        <v>186</v>
      </c>
      <c r="F106" s="75">
        <f>F107</f>
        <v>0</v>
      </c>
    </row>
    <row r="107" spans="1:6" ht="12.75" hidden="1">
      <c r="A107" s="76" t="s">
        <v>294</v>
      </c>
      <c r="B107" s="77" t="s">
        <v>88</v>
      </c>
      <c r="C107" s="77" t="s">
        <v>13</v>
      </c>
      <c r="D107" s="77" t="s">
        <v>256</v>
      </c>
      <c r="E107" s="77" t="s">
        <v>9</v>
      </c>
      <c r="F107" s="78">
        <v>0</v>
      </c>
    </row>
    <row r="108" spans="1:6" ht="53.25" customHeight="1">
      <c r="A108" s="73" t="s">
        <v>308</v>
      </c>
      <c r="B108" s="74" t="s">
        <v>88</v>
      </c>
      <c r="C108" s="74" t="s">
        <v>13</v>
      </c>
      <c r="D108" s="74" t="s">
        <v>203</v>
      </c>
      <c r="E108" s="74"/>
      <c r="F108" s="75">
        <f>F109</f>
        <v>71090</v>
      </c>
    </row>
    <row r="109" spans="1:6" ht="21.75" customHeight="1">
      <c r="A109" s="73" t="s">
        <v>293</v>
      </c>
      <c r="B109" s="74" t="s">
        <v>88</v>
      </c>
      <c r="C109" s="74" t="s">
        <v>13</v>
      </c>
      <c r="D109" s="74" t="s">
        <v>203</v>
      </c>
      <c r="E109" s="74" t="s">
        <v>186</v>
      </c>
      <c r="F109" s="75">
        <f>F110</f>
        <v>71090</v>
      </c>
    </row>
    <row r="110" spans="1:6" ht="9.75" customHeight="1">
      <c r="A110" s="76" t="s">
        <v>294</v>
      </c>
      <c r="B110" s="77" t="s">
        <v>88</v>
      </c>
      <c r="C110" s="77" t="s">
        <v>13</v>
      </c>
      <c r="D110" s="77" t="s">
        <v>203</v>
      </c>
      <c r="E110" s="77" t="s">
        <v>9</v>
      </c>
      <c r="F110" s="78">
        <v>71090</v>
      </c>
    </row>
    <row r="111" spans="1:6" ht="75" customHeight="1" hidden="1">
      <c r="A111" s="79" t="s">
        <v>309</v>
      </c>
      <c r="B111" s="74" t="s">
        <v>88</v>
      </c>
      <c r="C111" s="74" t="s">
        <v>13</v>
      </c>
      <c r="D111" s="74" t="s">
        <v>256</v>
      </c>
      <c r="E111" s="74"/>
      <c r="F111" s="75">
        <f>F112</f>
        <v>0</v>
      </c>
    </row>
    <row r="112" spans="1:6" ht="21" customHeight="1" hidden="1">
      <c r="A112" s="73" t="s">
        <v>293</v>
      </c>
      <c r="B112" s="74" t="s">
        <v>88</v>
      </c>
      <c r="C112" s="74" t="s">
        <v>13</v>
      </c>
      <c r="D112" s="74" t="s">
        <v>256</v>
      </c>
      <c r="E112" s="74" t="s">
        <v>186</v>
      </c>
      <c r="F112" s="75">
        <f>F113</f>
        <v>0</v>
      </c>
    </row>
    <row r="113" spans="1:6" ht="12.75" hidden="1">
      <c r="A113" s="76" t="s">
        <v>294</v>
      </c>
      <c r="B113" s="77" t="s">
        <v>88</v>
      </c>
      <c r="C113" s="77" t="s">
        <v>13</v>
      </c>
      <c r="D113" s="77" t="s">
        <v>256</v>
      </c>
      <c r="E113" s="77" t="s">
        <v>9</v>
      </c>
      <c r="F113" s="78">
        <v>0</v>
      </c>
    </row>
    <row r="114" spans="1:6" ht="12.75">
      <c r="A114" s="73" t="s">
        <v>140</v>
      </c>
      <c r="B114" s="74" t="s">
        <v>88</v>
      </c>
      <c r="C114" s="74" t="s">
        <v>181</v>
      </c>
      <c r="D114" s="74"/>
      <c r="E114" s="74"/>
      <c r="F114" s="75">
        <f>F115</f>
        <v>1405800</v>
      </c>
    </row>
    <row r="115" spans="1:6" ht="12" customHeight="1">
      <c r="A115" s="73" t="s">
        <v>5</v>
      </c>
      <c r="B115" s="74" t="s">
        <v>88</v>
      </c>
      <c r="C115" s="74" t="s">
        <v>116</v>
      </c>
      <c r="D115" s="74"/>
      <c r="E115" s="74"/>
      <c r="F115" s="75">
        <f>F116+F119+F128+F131+F133+F136+F139+F125+F122</f>
        <v>1405800</v>
      </c>
    </row>
    <row r="116" spans="1:6" ht="86.25" customHeight="1">
      <c r="A116" s="79" t="s">
        <v>310</v>
      </c>
      <c r="B116" s="74" t="s">
        <v>88</v>
      </c>
      <c r="C116" s="74" t="s">
        <v>116</v>
      </c>
      <c r="D116" s="95" t="s">
        <v>493</v>
      </c>
      <c r="E116" s="74"/>
      <c r="F116" s="75">
        <f>F117</f>
        <v>880800</v>
      </c>
    </row>
    <row r="117" spans="1:6" ht="21.75" customHeight="1">
      <c r="A117" s="73" t="s">
        <v>293</v>
      </c>
      <c r="B117" s="74" t="s">
        <v>88</v>
      </c>
      <c r="C117" s="74" t="s">
        <v>116</v>
      </c>
      <c r="D117" s="94" t="s">
        <v>493</v>
      </c>
      <c r="E117" s="74" t="s">
        <v>186</v>
      </c>
      <c r="F117" s="75">
        <f>F118</f>
        <v>880800</v>
      </c>
    </row>
    <row r="118" spans="1:6" ht="15" customHeight="1">
      <c r="A118" s="76" t="s">
        <v>294</v>
      </c>
      <c r="B118" s="77" t="s">
        <v>88</v>
      </c>
      <c r="C118" s="77" t="s">
        <v>116</v>
      </c>
      <c r="D118" s="85" t="s">
        <v>493</v>
      </c>
      <c r="E118" s="77" t="s">
        <v>9</v>
      </c>
      <c r="F118" s="78">
        <v>880800</v>
      </c>
    </row>
    <row r="119" spans="1:6" ht="91.5" customHeight="1" hidden="1">
      <c r="A119" s="79" t="s">
        <v>311</v>
      </c>
      <c r="B119" s="74" t="s">
        <v>88</v>
      </c>
      <c r="C119" s="74" t="s">
        <v>116</v>
      </c>
      <c r="D119" s="74" t="s">
        <v>259</v>
      </c>
      <c r="E119" s="74"/>
      <c r="F119" s="75">
        <f>F120</f>
        <v>0</v>
      </c>
    </row>
    <row r="120" spans="1:6" ht="21.75" customHeight="1" hidden="1">
      <c r="A120" s="73" t="s">
        <v>293</v>
      </c>
      <c r="B120" s="74" t="s">
        <v>88</v>
      </c>
      <c r="C120" s="74" t="s">
        <v>116</v>
      </c>
      <c r="D120" s="74" t="s">
        <v>259</v>
      </c>
      <c r="E120" s="74" t="s">
        <v>186</v>
      </c>
      <c r="F120" s="75">
        <f>F121</f>
        <v>0</v>
      </c>
    </row>
    <row r="121" spans="1:6" ht="18" customHeight="1" hidden="1">
      <c r="A121" s="80" t="s">
        <v>294</v>
      </c>
      <c r="B121" s="81" t="s">
        <v>88</v>
      </c>
      <c r="C121" s="81" t="s">
        <v>116</v>
      </c>
      <c r="D121" s="85" t="s">
        <v>259</v>
      </c>
      <c r="E121" s="81" t="s">
        <v>9</v>
      </c>
      <c r="F121" s="82">
        <v>0</v>
      </c>
    </row>
    <row r="122" spans="1:6" ht="0.75" customHeight="1" hidden="1">
      <c r="A122" s="100" t="s">
        <v>464</v>
      </c>
      <c r="B122" s="94" t="s">
        <v>88</v>
      </c>
      <c r="C122" s="94" t="s">
        <v>116</v>
      </c>
      <c r="D122" s="94" t="s">
        <v>465</v>
      </c>
      <c r="E122" s="85"/>
      <c r="F122" s="88">
        <f>F123</f>
        <v>0</v>
      </c>
    </row>
    <row r="123" spans="1:6" ht="29.25" customHeight="1" hidden="1">
      <c r="A123" s="73" t="s">
        <v>293</v>
      </c>
      <c r="B123" s="74" t="s">
        <v>88</v>
      </c>
      <c r="C123" s="74" t="s">
        <v>116</v>
      </c>
      <c r="D123" s="94" t="s">
        <v>465</v>
      </c>
      <c r="E123" s="74" t="s">
        <v>186</v>
      </c>
      <c r="F123" s="88">
        <f>F124</f>
        <v>0</v>
      </c>
    </row>
    <row r="124" spans="1:6" ht="36.75" customHeight="1" hidden="1">
      <c r="A124" s="76" t="s">
        <v>294</v>
      </c>
      <c r="B124" s="77" t="s">
        <v>88</v>
      </c>
      <c r="C124" s="77" t="s">
        <v>116</v>
      </c>
      <c r="D124" s="85" t="s">
        <v>465</v>
      </c>
      <c r="E124" s="77" t="s">
        <v>9</v>
      </c>
      <c r="F124" s="82">
        <v>0</v>
      </c>
    </row>
    <row r="125" spans="1:6" ht="44.25" customHeight="1" hidden="1">
      <c r="A125" s="73" t="s">
        <v>460</v>
      </c>
      <c r="B125" s="74" t="s">
        <v>88</v>
      </c>
      <c r="C125" s="74" t="s">
        <v>116</v>
      </c>
      <c r="D125" s="74" t="s">
        <v>461</v>
      </c>
      <c r="E125" s="85"/>
      <c r="F125" s="88">
        <f>F126</f>
        <v>0</v>
      </c>
    </row>
    <row r="126" spans="1:6" ht="10.5" customHeight="1" hidden="1">
      <c r="A126" s="73" t="s">
        <v>293</v>
      </c>
      <c r="B126" s="74" t="s">
        <v>88</v>
      </c>
      <c r="C126" s="74" t="s">
        <v>116</v>
      </c>
      <c r="D126" s="74" t="s">
        <v>461</v>
      </c>
      <c r="E126" s="74" t="s">
        <v>186</v>
      </c>
      <c r="F126" s="88">
        <f>F127</f>
        <v>0</v>
      </c>
    </row>
    <row r="127" spans="1:6" ht="23.25" customHeight="1" hidden="1">
      <c r="A127" s="76" t="s">
        <v>294</v>
      </c>
      <c r="B127" s="77" t="s">
        <v>88</v>
      </c>
      <c r="C127" s="77" t="s">
        <v>116</v>
      </c>
      <c r="D127" s="85" t="s">
        <v>461</v>
      </c>
      <c r="E127" s="77" t="s">
        <v>9</v>
      </c>
      <c r="F127" s="86">
        <v>0</v>
      </c>
    </row>
    <row r="128" spans="1:6" ht="53.25" customHeight="1">
      <c r="A128" s="73" t="s">
        <v>312</v>
      </c>
      <c r="B128" s="74" t="s">
        <v>88</v>
      </c>
      <c r="C128" s="74" t="s">
        <v>116</v>
      </c>
      <c r="D128" s="74" t="s">
        <v>204</v>
      </c>
      <c r="E128" s="74"/>
      <c r="F128" s="75">
        <f>F129</f>
        <v>495000</v>
      </c>
    </row>
    <row r="129" spans="1:6" ht="22.5" customHeight="1">
      <c r="A129" s="73" t="s">
        <v>293</v>
      </c>
      <c r="B129" s="74" t="s">
        <v>88</v>
      </c>
      <c r="C129" s="74" t="s">
        <v>116</v>
      </c>
      <c r="D129" s="74" t="s">
        <v>204</v>
      </c>
      <c r="E129" s="74" t="s">
        <v>186</v>
      </c>
      <c r="F129" s="75">
        <f>F130</f>
        <v>495000</v>
      </c>
    </row>
    <row r="130" spans="1:6" ht="12" customHeight="1">
      <c r="A130" s="76" t="s">
        <v>294</v>
      </c>
      <c r="B130" s="77" t="s">
        <v>88</v>
      </c>
      <c r="C130" s="77" t="s">
        <v>116</v>
      </c>
      <c r="D130" s="85" t="s">
        <v>204</v>
      </c>
      <c r="E130" s="77" t="s">
        <v>9</v>
      </c>
      <c r="F130" s="78">
        <v>495000</v>
      </c>
    </row>
    <row r="131" spans="1:6" ht="29.25" customHeight="1" hidden="1">
      <c r="A131" s="73" t="s">
        <v>185</v>
      </c>
      <c r="B131" s="74" t="s">
        <v>88</v>
      </c>
      <c r="C131" s="74" t="s">
        <v>116</v>
      </c>
      <c r="D131" s="74" t="s">
        <v>204</v>
      </c>
      <c r="E131" s="74" t="s">
        <v>295</v>
      </c>
      <c r="F131" s="75">
        <f>F132</f>
        <v>0</v>
      </c>
    </row>
    <row r="132" spans="1:6" ht="48.75" customHeight="1" hidden="1">
      <c r="A132" s="76" t="s">
        <v>257</v>
      </c>
      <c r="B132" s="77" t="s">
        <v>88</v>
      </c>
      <c r="C132" s="77" t="s">
        <v>116</v>
      </c>
      <c r="D132" s="85" t="s">
        <v>204</v>
      </c>
      <c r="E132" s="77" t="s">
        <v>239</v>
      </c>
      <c r="F132" s="78">
        <v>0</v>
      </c>
    </row>
    <row r="133" spans="1:6" ht="0.75" customHeight="1">
      <c r="A133" s="79" t="s">
        <v>313</v>
      </c>
      <c r="B133" s="74" t="s">
        <v>88</v>
      </c>
      <c r="C133" s="74" t="s">
        <v>116</v>
      </c>
      <c r="D133" s="94" t="s">
        <v>497</v>
      </c>
      <c r="E133" s="74"/>
      <c r="F133" s="75">
        <f>F134</f>
        <v>0</v>
      </c>
    </row>
    <row r="134" spans="1:6" ht="23.25" customHeight="1" hidden="1">
      <c r="A134" s="73" t="s">
        <v>293</v>
      </c>
      <c r="B134" s="74" t="s">
        <v>88</v>
      </c>
      <c r="C134" s="74" t="s">
        <v>116</v>
      </c>
      <c r="D134" s="94" t="s">
        <v>497</v>
      </c>
      <c r="E134" s="74" t="s">
        <v>186</v>
      </c>
      <c r="F134" s="75">
        <f>F135</f>
        <v>0</v>
      </c>
    </row>
    <row r="135" spans="1:6" ht="11.25" customHeight="1" hidden="1">
      <c r="A135" s="76" t="s">
        <v>294</v>
      </c>
      <c r="B135" s="77" t="s">
        <v>88</v>
      </c>
      <c r="C135" s="77" t="s">
        <v>116</v>
      </c>
      <c r="D135" s="85" t="s">
        <v>497</v>
      </c>
      <c r="E135" s="77" t="s">
        <v>9</v>
      </c>
      <c r="F135" s="78">
        <v>0</v>
      </c>
    </row>
    <row r="136" spans="1:6" ht="78" customHeight="1" hidden="1">
      <c r="A136" s="79" t="s">
        <v>314</v>
      </c>
      <c r="B136" s="74" t="s">
        <v>88</v>
      </c>
      <c r="C136" s="74" t="s">
        <v>116</v>
      </c>
      <c r="D136" s="74" t="s">
        <v>260</v>
      </c>
      <c r="E136" s="74"/>
      <c r="F136" s="75">
        <f>F137</f>
        <v>0</v>
      </c>
    </row>
    <row r="137" spans="1:6" ht="24" customHeight="1" hidden="1">
      <c r="A137" s="73" t="s">
        <v>293</v>
      </c>
      <c r="B137" s="74" t="s">
        <v>88</v>
      </c>
      <c r="C137" s="74" t="s">
        <v>116</v>
      </c>
      <c r="D137" s="74" t="s">
        <v>260</v>
      </c>
      <c r="E137" s="74" t="s">
        <v>186</v>
      </c>
      <c r="F137" s="75">
        <f>F138</f>
        <v>0</v>
      </c>
    </row>
    <row r="138" spans="1:6" ht="15" customHeight="1" hidden="1">
      <c r="A138" s="80" t="s">
        <v>294</v>
      </c>
      <c r="B138" s="81" t="s">
        <v>88</v>
      </c>
      <c r="C138" s="81" t="s">
        <v>116</v>
      </c>
      <c r="D138" s="85" t="s">
        <v>260</v>
      </c>
      <c r="E138" s="81" t="s">
        <v>9</v>
      </c>
      <c r="F138" s="82">
        <v>0</v>
      </c>
    </row>
    <row r="139" spans="1:6" ht="42.75" customHeight="1">
      <c r="A139" s="73" t="s">
        <v>331</v>
      </c>
      <c r="B139" s="74" t="s">
        <v>88</v>
      </c>
      <c r="C139" s="74" t="s">
        <v>116</v>
      </c>
      <c r="D139" s="74" t="s">
        <v>220</v>
      </c>
      <c r="E139" s="74"/>
      <c r="F139" s="88">
        <f>F140</f>
        <v>30000</v>
      </c>
    </row>
    <row r="140" spans="1:6" ht="21" customHeight="1">
      <c r="A140" s="73" t="s">
        <v>293</v>
      </c>
      <c r="B140" s="74" t="s">
        <v>88</v>
      </c>
      <c r="C140" s="74" t="s">
        <v>116</v>
      </c>
      <c r="D140" s="74" t="s">
        <v>220</v>
      </c>
      <c r="E140" s="74" t="s">
        <v>186</v>
      </c>
      <c r="F140" s="86">
        <f>F141</f>
        <v>30000</v>
      </c>
    </row>
    <row r="141" spans="1:6" ht="12.75">
      <c r="A141" s="80" t="s">
        <v>294</v>
      </c>
      <c r="B141" s="77" t="s">
        <v>88</v>
      </c>
      <c r="C141" s="77" t="s">
        <v>116</v>
      </c>
      <c r="D141" s="87" t="s">
        <v>220</v>
      </c>
      <c r="E141" s="77" t="s">
        <v>9</v>
      </c>
      <c r="F141" s="86">
        <v>30000</v>
      </c>
    </row>
    <row r="142" spans="1:6" ht="10.5" customHeight="1">
      <c r="A142" s="73" t="s">
        <v>315</v>
      </c>
      <c r="B142" s="74" t="s">
        <v>88</v>
      </c>
      <c r="C142" s="74" t="s">
        <v>1</v>
      </c>
      <c r="D142" s="74"/>
      <c r="E142" s="74"/>
      <c r="F142" s="75">
        <f>F143+F148+F152</f>
        <v>2301702.2</v>
      </c>
    </row>
    <row r="143" spans="1:6" ht="12.75">
      <c r="A143" s="73" t="s">
        <v>141</v>
      </c>
      <c r="B143" s="74" t="s">
        <v>88</v>
      </c>
      <c r="C143" s="74" t="s">
        <v>15</v>
      </c>
      <c r="D143" s="74"/>
      <c r="E143" s="74"/>
      <c r="F143" s="75">
        <f>F144</f>
        <v>570050</v>
      </c>
    </row>
    <row r="144" spans="1:6" ht="43.5" customHeight="1">
      <c r="A144" s="73" t="s">
        <v>316</v>
      </c>
      <c r="B144" s="74" t="s">
        <v>88</v>
      </c>
      <c r="C144" s="74" t="s">
        <v>15</v>
      </c>
      <c r="D144" s="74" t="s">
        <v>205</v>
      </c>
      <c r="E144" s="74"/>
      <c r="F144" s="75">
        <f>F145</f>
        <v>570050</v>
      </c>
    </row>
    <row r="145" spans="1:6" ht="21.75" customHeight="1">
      <c r="A145" s="73" t="s">
        <v>293</v>
      </c>
      <c r="B145" s="74" t="s">
        <v>88</v>
      </c>
      <c r="C145" s="74" t="s">
        <v>15</v>
      </c>
      <c r="D145" s="74" t="s">
        <v>205</v>
      </c>
      <c r="E145" s="74" t="s">
        <v>186</v>
      </c>
      <c r="F145" s="75">
        <f>F146+F147</f>
        <v>570050</v>
      </c>
    </row>
    <row r="146" spans="1:6" ht="22.5" customHeight="1">
      <c r="A146" s="76" t="s">
        <v>142</v>
      </c>
      <c r="B146" s="77" t="s">
        <v>88</v>
      </c>
      <c r="C146" s="77" t="s">
        <v>15</v>
      </c>
      <c r="D146" s="77" t="s">
        <v>205</v>
      </c>
      <c r="E146" s="77" t="s">
        <v>317</v>
      </c>
      <c r="F146" s="78">
        <v>538050</v>
      </c>
    </row>
    <row r="147" spans="1:6" ht="12.75">
      <c r="A147" s="76" t="s">
        <v>294</v>
      </c>
      <c r="B147" s="77" t="s">
        <v>88</v>
      </c>
      <c r="C147" s="77" t="s">
        <v>15</v>
      </c>
      <c r="D147" s="77" t="s">
        <v>205</v>
      </c>
      <c r="E147" s="77" t="s">
        <v>9</v>
      </c>
      <c r="F147" s="78">
        <v>32000</v>
      </c>
    </row>
    <row r="148" spans="1:6" ht="12.75">
      <c r="A148" s="73" t="s">
        <v>143</v>
      </c>
      <c r="B148" s="74" t="s">
        <v>88</v>
      </c>
      <c r="C148" s="74" t="s">
        <v>14</v>
      </c>
      <c r="D148" s="74"/>
      <c r="E148" s="74"/>
      <c r="F148" s="75">
        <f>F149</f>
        <v>42386.2</v>
      </c>
    </row>
    <row r="149" spans="1:6" ht="54.75" customHeight="1">
      <c r="A149" s="73" t="s">
        <v>318</v>
      </c>
      <c r="B149" s="74" t="s">
        <v>88</v>
      </c>
      <c r="C149" s="74" t="s">
        <v>14</v>
      </c>
      <c r="D149" s="74" t="s">
        <v>206</v>
      </c>
      <c r="E149" s="74"/>
      <c r="F149" s="75">
        <f>F150</f>
        <v>42386.2</v>
      </c>
    </row>
    <row r="150" spans="1:6" ht="22.5" customHeight="1">
      <c r="A150" s="73" t="s">
        <v>293</v>
      </c>
      <c r="B150" s="74" t="s">
        <v>88</v>
      </c>
      <c r="C150" s="74" t="s">
        <v>14</v>
      </c>
      <c r="D150" s="74" t="s">
        <v>206</v>
      </c>
      <c r="E150" s="74" t="s">
        <v>186</v>
      </c>
      <c r="F150" s="75">
        <f>F151</f>
        <v>42386.2</v>
      </c>
    </row>
    <row r="151" spans="1:6" ht="12.75">
      <c r="A151" s="76" t="s">
        <v>294</v>
      </c>
      <c r="B151" s="77" t="s">
        <v>88</v>
      </c>
      <c r="C151" s="77" t="s">
        <v>14</v>
      </c>
      <c r="D151" s="77" t="s">
        <v>206</v>
      </c>
      <c r="E151" s="77" t="s">
        <v>9</v>
      </c>
      <c r="F151" s="78">
        <v>42386.2</v>
      </c>
    </row>
    <row r="152" spans="1:6" ht="12.75">
      <c r="A152" s="73" t="s">
        <v>74</v>
      </c>
      <c r="B152" s="74" t="s">
        <v>88</v>
      </c>
      <c r="C152" s="74" t="s">
        <v>117</v>
      </c>
      <c r="D152" s="74"/>
      <c r="E152" s="74"/>
      <c r="F152" s="75">
        <f>F153+F156+F159+F163</f>
        <v>1689266</v>
      </c>
    </row>
    <row r="153" spans="1:6" ht="33.75" customHeight="1">
      <c r="A153" s="73" t="s">
        <v>319</v>
      </c>
      <c r="B153" s="74" t="s">
        <v>88</v>
      </c>
      <c r="C153" s="74" t="s">
        <v>117</v>
      </c>
      <c r="D153" s="74" t="s">
        <v>207</v>
      </c>
      <c r="E153" s="74"/>
      <c r="F153" s="75">
        <f>F154</f>
        <v>196000</v>
      </c>
    </row>
    <row r="154" spans="1:6" ht="21.75" customHeight="1">
      <c r="A154" s="73" t="s">
        <v>293</v>
      </c>
      <c r="B154" s="74" t="s">
        <v>88</v>
      </c>
      <c r="C154" s="74" t="s">
        <v>117</v>
      </c>
      <c r="D154" s="74" t="s">
        <v>207</v>
      </c>
      <c r="E154" s="74" t="s">
        <v>186</v>
      </c>
      <c r="F154" s="75">
        <f>F155</f>
        <v>196000</v>
      </c>
    </row>
    <row r="155" spans="1:6" ht="12.75">
      <c r="A155" s="76" t="s">
        <v>294</v>
      </c>
      <c r="B155" s="77" t="s">
        <v>88</v>
      </c>
      <c r="C155" s="77" t="s">
        <v>117</v>
      </c>
      <c r="D155" s="77" t="s">
        <v>207</v>
      </c>
      <c r="E155" s="77" t="s">
        <v>9</v>
      </c>
      <c r="F155" s="78">
        <v>196000</v>
      </c>
    </row>
    <row r="156" spans="1:6" ht="41.25" customHeight="1">
      <c r="A156" s="73" t="s">
        <v>320</v>
      </c>
      <c r="B156" s="74" t="s">
        <v>88</v>
      </c>
      <c r="C156" s="74" t="s">
        <v>117</v>
      </c>
      <c r="D156" s="74" t="s">
        <v>208</v>
      </c>
      <c r="E156" s="74"/>
      <c r="F156" s="75">
        <f>F157</f>
        <v>205163</v>
      </c>
    </row>
    <row r="157" spans="1:6" ht="20.25" customHeight="1">
      <c r="A157" s="73" t="s">
        <v>293</v>
      </c>
      <c r="B157" s="74" t="s">
        <v>88</v>
      </c>
      <c r="C157" s="74" t="s">
        <v>117</v>
      </c>
      <c r="D157" s="74" t="s">
        <v>208</v>
      </c>
      <c r="E157" s="74" t="s">
        <v>186</v>
      </c>
      <c r="F157" s="75">
        <f>F158</f>
        <v>205163</v>
      </c>
    </row>
    <row r="158" spans="1:6" ht="12.75">
      <c r="A158" s="76" t="s">
        <v>294</v>
      </c>
      <c r="B158" s="77" t="s">
        <v>88</v>
      </c>
      <c r="C158" s="77" t="s">
        <v>117</v>
      </c>
      <c r="D158" s="77" t="s">
        <v>208</v>
      </c>
      <c r="E158" s="77" t="s">
        <v>9</v>
      </c>
      <c r="F158" s="78">
        <v>205163</v>
      </c>
    </row>
    <row r="159" spans="1:6" ht="42.75" customHeight="1">
      <c r="A159" s="73" t="s">
        <v>144</v>
      </c>
      <c r="B159" s="74" t="s">
        <v>88</v>
      </c>
      <c r="C159" s="74" t="s">
        <v>117</v>
      </c>
      <c r="D159" s="74" t="s">
        <v>209</v>
      </c>
      <c r="E159" s="74"/>
      <c r="F159" s="75">
        <f>F160</f>
        <v>27503</v>
      </c>
    </row>
    <row r="160" spans="1:6" ht="53.25" customHeight="1">
      <c r="A160" s="73" t="s">
        <v>289</v>
      </c>
      <c r="B160" s="74" t="s">
        <v>88</v>
      </c>
      <c r="C160" s="74" t="s">
        <v>117</v>
      </c>
      <c r="D160" s="74" t="s">
        <v>209</v>
      </c>
      <c r="E160" s="74" t="s">
        <v>128</v>
      </c>
      <c r="F160" s="75">
        <f>F161+F162</f>
        <v>27503</v>
      </c>
    </row>
    <row r="161" spans="1:6" ht="12.75">
      <c r="A161" s="76" t="s">
        <v>321</v>
      </c>
      <c r="B161" s="77" t="s">
        <v>88</v>
      </c>
      <c r="C161" s="77" t="s">
        <v>117</v>
      </c>
      <c r="D161" s="77" t="s">
        <v>209</v>
      </c>
      <c r="E161" s="77" t="s">
        <v>238</v>
      </c>
      <c r="F161" s="78">
        <v>21124</v>
      </c>
    </row>
    <row r="162" spans="1:6" ht="36" customHeight="1">
      <c r="A162" s="76" t="s">
        <v>218</v>
      </c>
      <c r="B162" s="77" t="s">
        <v>88</v>
      </c>
      <c r="C162" s="77" t="s">
        <v>117</v>
      </c>
      <c r="D162" s="77" t="s">
        <v>209</v>
      </c>
      <c r="E162" s="77" t="s">
        <v>270</v>
      </c>
      <c r="F162" s="78">
        <v>6379</v>
      </c>
    </row>
    <row r="163" spans="1:6" ht="33" customHeight="1">
      <c r="A163" s="73" t="s">
        <v>322</v>
      </c>
      <c r="B163" s="74" t="s">
        <v>88</v>
      </c>
      <c r="C163" s="74" t="s">
        <v>117</v>
      </c>
      <c r="D163" s="74" t="s">
        <v>219</v>
      </c>
      <c r="E163" s="74"/>
      <c r="F163" s="75">
        <f>F164</f>
        <v>1260600</v>
      </c>
    </row>
    <row r="164" spans="1:6" ht="21" customHeight="1">
      <c r="A164" s="73" t="s">
        <v>293</v>
      </c>
      <c r="B164" s="74" t="s">
        <v>88</v>
      </c>
      <c r="C164" s="74" t="s">
        <v>117</v>
      </c>
      <c r="D164" s="74" t="s">
        <v>219</v>
      </c>
      <c r="E164" s="74" t="s">
        <v>186</v>
      </c>
      <c r="F164" s="75">
        <f>F165</f>
        <v>1260600</v>
      </c>
    </row>
    <row r="165" spans="1:6" ht="12.75">
      <c r="A165" s="76" t="s">
        <v>485</v>
      </c>
      <c r="B165" s="77" t="s">
        <v>88</v>
      </c>
      <c r="C165" s="77" t="s">
        <v>117</v>
      </c>
      <c r="D165" s="77" t="s">
        <v>219</v>
      </c>
      <c r="E165" s="77" t="s">
        <v>486</v>
      </c>
      <c r="F165" s="78">
        <v>1260600</v>
      </c>
    </row>
    <row r="166" spans="1:6" ht="9.75" customHeight="1">
      <c r="A166" s="73" t="s">
        <v>234</v>
      </c>
      <c r="B166" s="74" t="s">
        <v>88</v>
      </c>
      <c r="C166" s="74" t="s">
        <v>235</v>
      </c>
      <c r="D166" s="74"/>
      <c r="E166" s="74"/>
      <c r="F166" s="75">
        <f>F167</f>
        <v>179045</v>
      </c>
    </row>
    <row r="167" spans="1:6" ht="12.75">
      <c r="A167" s="73" t="s">
        <v>323</v>
      </c>
      <c r="B167" s="74" t="s">
        <v>88</v>
      </c>
      <c r="C167" s="74" t="s">
        <v>236</v>
      </c>
      <c r="D167" s="74"/>
      <c r="E167" s="74"/>
      <c r="F167" s="75">
        <f>F168</f>
        <v>179045</v>
      </c>
    </row>
    <row r="168" spans="1:6" ht="43.5" customHeight="1">
      <c r="A168" s="73" t="s">
        <v>324</v>
      </c>
      <c r="B168" s="74" t="s">
        <v>88</v>
      </c>
      <c r="C168" s="74" t="s">
        <v>236</v>
      </c>
      <c r="D168" s="74" t="s">
        <v>237</v>
      </c>
      <c r="E168" s="74"/>
      <c r="F168" s="75">
        <f>F169</f>
        <v>179045</v>
      </c>
    </row>
    <row r="169" spans="1:6" ht="52.5" customHeight="1">
      <c r="A169" s="73" t="s">
        <v>289</v>
      </c>
      <c r="B169" s="74" t="s">
        <v>88</v>
      </c>
      <c r="C169" s="74" t="s">
        <v>236</v>
      </c>
      <c r="D169" s="74" t="s">
        <v>237</v>
      </c>
      <c r="E169" s="74" t="s">
        <v>128</v>
      </c>
      <c r="F169" s="75">
        <f>F170+F171</f>
        <v>179045</v>
      </c>
    </row>
    <row r="170" spans="1:6" ht="12.75">
      <c r="A170" s="76" t="s">
        <v>321</v>
      </c>
      <c r="B170" s="77" t="s">
        <v>88</v>
      </c>
      <c r="C170" s="77" t="s">
        <v>236</v>
      </c>
      <c r="D170" s="77" t="s">
        <v>237</v>
      </c>
      <c r="E170" s="77" t="s">
        <v>238</v>
      </c>
      <c r="F170" s="78">
        <v>137515</v>
      </c>
    </row>
    <row r="171" spans="1:6" ht="30.75" customHeight="1">
      <c r="A171" s="76" t="s">
        <v>218</v>
      </c>
      <c r="B171" s="77" t="s">
        <v>88</v>
      </c>
      <c r="C171" s="77" t="s">
        <v>236</v>
      </c>
      <c r="D171" s="77" t="s">
        <v>237</v>
      </c>
      <c r="E171" s="77" t="s">
        <v>270</v>
      </c>
      <c r="F171" s="78">
        <v>41530</v>
      </c>
    </row>
    <row r="172" spans="1:6" ht="12.75">
      <c r="A172" s="73" t="s">
        <v>325</v>
      </c>
      <c r="B172" s="74" t="s">
        <v>88</v>
      </c>
      <c r="C172" s="74" t="s">
        <v>261</v>
      </c>
      <c r="D172" s="74"/>
      <c r="E172" s="74"/>
      <c r="F172" s="75">
        <f>F173</f>
        <v>6000</v>
      </c>
    </row>
    <row r="173" spans="1:6" ht="12.75">
      <c r="A173" s="73" t="s">
        <v>262</v>
      </c>
      <c r="B173" s="74" t="s">
        <v>88</v>
      </c>
      <c r="C173" s="74" t="s">
        <v>263</v>
      </c>
      <c r="D173" s="74"/>
      <c r="E173" s="74"/>
      <c r="F173" s="75">
        <f>F174</f>
        <v>6000</v>
      </c>
    </row>
    <row r="174" spans="1:6" ht="54" customHeight="1">
      <c r="A174" s="73" t="s">
        <v>326</v>
      </c>
      <c r="B174" s="74" t="s">
        <v>88</v>
      </c>
      <c r="C174" s="74" t="s">
        <v>263</v>
      </c>
      <c r="D174" s="74" t="s">
        <v>264</v>
      </c>
      <c r="E174" s="74"/>
      <c r="F174" s="75">
        <f>F175</f>
        <v>6000</v>
      </c>
    </row>
    <row r="175" spans="1:6" ht="22.5" customHeight="1">
      <c r="A175" s="73" t="s">
        <v>293</v>
      </c>
      <c r="B175" s="74" t="s">
        <v>88</v>
      </c>
      <c r="C175" s="74" t="s">
        <v>263</v>
      </c>
      <c r="D175" s="74" t="s">
        <v>264</v>
      </c>
      <c r="E175" s="74" t="s">
        <v>186</v>
      </c>
      <c r="F175" s="75">
        <f>F176</f>
        <v>6000</v>
      </c>
    </row>
    <row r="176" spans="1:6" ht="11.25" customHeight="1">
      <c r="A176" s="76" t="s">
        <v>294</v>
      </c>
      <c r="B176" s="77" t="s">
        <v>88</v>
      </c>
      <c r="C176" s="77" t="s">
        <v>263</v>
      </c>
      <c r="D176" s="77" t="s">
        <v>264</v>
      </c>
      <c r="E176" s="77" t="s">
        <v>9</v>
      </c>
      <c r="F176" s="78">
        <v>6000</v>
      </c>
    </row>
    <row r="177" spans="1:6" ht="12.75" hidden="1">
      <c r="A177" s="73" t="s">
        <v>179</v>
      </c>
      <c r="B177" s="74" t="s">
        <v>88</v>
      </c>
      <c r="C177" s="74" t="s">
        <v>180</v>
      </c>
      <c r="D177" s="74"/>
      <c r="E177" s="74"/>
      <c r="F177" s="75">
        <f>F178</f>
        <v>0</v>
      </c>
    </row>
    <row r="178" spans="1:6" ht="13.5" customHeight="1" hidden="1">
      <c r="A178" s="73" t="s">
        <v>148</v>
      </c>
      <c r="B178" s="74" t="s">
        <v>88</v>
      </c>
      <c r="C178" s="74" t="s">
        <v>149</v>
      </c>
      <c r="D178" s="74"/>
      <c r="E178" s="74"/>
      <c r="F178" s="75">
        <f>F179+F182</f>
        <v>0</v>
      </c>
    </row>
    <row r="179" spans="1:6" ht="42" customHeight="1" hidden="1">
      <c r="A179" s="73" t="s">
        <v>327</v>
      </c>
      <c r="B179" s="74" t="s">
        <v>88</v>
      </c>
      <c r="C179" s="74" t="s">
        <v>149</v>
      </c>
      <c r="D179" s="74" t="s">
        <v>215</v>
      </c>
      <c r="E179" s="74"/>
      <c r="F179" s="75">
        <f>F180</f>
        <v>0</v>
      </c>
    </row>
    <row r="180" spans="1:6" ht="21.75" customHeight="1" hidden="1">
      <c r="A180" s="73" t="s">
        <v>293</v>
      </c>
      <c r="B180" s="74" t="s">
        <v>88</v>
      </c>
      <c r="C180" s="74" t="s">
        <v>149</v>
      </c>
      <c r="D180" s="74" t="s">
        <v>215</v>
      </c>
      <c r="E180" s="74" t="s">
        <v>186</v>
      </c>
      <c r="F180" s="75">
        <f>F181</f>
        <v>0</v>
      </c>
    </row>
    <row r="181" spans="1:6" ht="12.75" hidden="1">
      <c r="A181" s="76" t="s">
        <v>294</v>
      </c>
      <c r="B181" s="77" t="s">
        <v>88</v>
      </c>
      <c r="C181" s="77" t="s">
        <v>149</v>
      </c>
      <c r="D181" s="77" t="s">
        <v>215</v>
      </c>
      <c r="E181" s="77" t="s">
        <v>9</v>
      </c>
      <c r="F181" s="78">
        <v>0</v>
      </c>
    </row>
    <row r="182" spans="1:6" ht="62.25" customHeight="1" hidden="1">
      <c r="A182" s="79" t="s">
        <v>328</v>
      </c>
      <c r="B182" s="74" t="s">
        <v>88</v>
      </c>
      <c r="C182" s="74" t="s">
        <v>149</v>
      </c>
      <c r="D182" s="74" t="s">
        <v>215</v>
      </c>
      <c r="E182" s="74"/>
      <c r="F182" s="75">
        <f>F183</f>
        <v>0</v>
      </c>
    </row>
    <row r="183" spans="1:6" ht="22.5" customHeight="1" hidden="1">
      <c r="A183" s="73" t="s">
        <v>293</v>
      </c>
      <c r="B183" s="74" t="s">
        <v>88</v>
      </c>
      <c r="C183" s="74" t="s">
        <v>149</v>
      </c>
      <c r="D183" s="74" t="s">
        <v>215</v>
      </c>
      <c r="E183" s="74" t="s">
        <v>186</v>
      </c>
      <c r="F183" s="75">
        <f>F184</f>
        <v>0</v>
      </c>
    </row>
    <row r="184" spans="1:6" ht="12.75" hidden="1">
      <c r="A184" s="76" t="s">
        <v>294</v>
      </c>
      <c r="B184" s="77" t="s">
        <v>88</v>
      </c>
      <c r="C184" s="77" t="s">
        <v>149</v>
      </c>
      <c r="D184" s="77" t="s">
        <v>215</v>
      </c>
      <c r="E184" s="77" t="s">
        <v>9</v>
      </c>
      <c r="F184" s="78">
        <v>0</v>
      </c>
    </row>
    <row r="185" spans="1:6" ht="12.75">
      <c r="A185" s="73" t="s">
        <v>265</v>
      </c>
      <c r="B185" s="74" t="s">
        <v>88</v>
      </c>
      <c r="C185" s="74" t="s">
        <v>266</v>
      </c>
      <c r="D185" s="74"/>
      <c r="E185" s="74"/>
      <c r="F185" s="75">
        <f>F186</f>
        <v>448150</v>
      </c>
    </row>
    <row r="186" spans="1:6" ht="12.75">
      <c r="A186" s="73" t="s">
        <v>267</v>
      </c>
      <c r="B186" s="74" t="s">
        <v>88</v>
      </c>
      <c r="C186" s="74" t="s">
        <v>268</v>
      </c>
      <c r="D186" s="74"/>
      <c r="E186" s="74"/>
      <c r="F186" s="75">
        <f>F187</f>
        <v>448150</v>
      </c>
    </row>
    <row r="187" spans="1:6" ht="43.5" customHeight="1">
      <c r="A187" s="73" t="s">
        <v>329</v>
      </c>
      <c r="B187" s="74" t="s">
        <v>88</v>
      </c>
      <c r="C187" s="74" t="s">
        <v>268</v>
      </c>
      <c r="D187" s="74" t="s">
        <v>330</v>
      </c>
      <c r="E187" s="74"/>
      <c r="F187" s="75">
        <f>F188</f>
        <v>448150</v>
      </c>
    </row>
    <row r="188" spans="1:6" ht="53.25" customHeight="1">
      <c r="A188" s="73" t="s">
        <v>289</v>
      </c>
      <c r="B188" s="74" t="s">
        <v>88</v>
      </c>
      <c r="C188" s="74" t="s">
        <v>268</v>
      </c>
      <c r="D188" s="74" t="s">
        <v>330</v>
      </c>
      <c r="E188" s="74" t="s">
        <v>128</v>
      </c>
      <c r="F188" s="75">
        <f>F189+F190</f>
        <v>448150</v>
      </c>
    </row>
    <row r="189" spans="1:6" ht="12.75">
      <c r="A189" s="84" t="s">
        <v>321</v>
      </c>
      <c r="B189" s="85" t="s">
        <v>88</v>
      </c>
      <c r="C189" s="85" t="s">
        <v>268</v>
      </c>
      <c r="D189" s="85" t="s">
        <v>330</v>
      </c>
      <c r="E189" s="85" t="s">
        <v>238</v>
      </c>
      <c r="F189" s="86">
        <v>344201</v>
      </c>
    </row>
    <row r="190" spans="1:6" ht="33.75" customHeight="1">
      <c r="A190" s="84" t="s">
        <v>218</v>
      </c>
      <c r="B190" s="85" t="s">
        <v>88</v>
      </c>
      <c r="C190" s="85" t="s">
        <v>268</v>
      </c>
      <c r="D190" s="85" t="s">
        <v>330</v>
      </c>
      <c r="E190" s="85" t="s">
        <v>270</v>
      </c>
      <c r="F190" s="86">
        <v>103949</v>
      </c>
    </row>
    <row r="191" spans="1:6" ht="12.75">
      <c r="A191" s="60" t="s">
        <v>175</v>
      </c>
      <c r="B191" s="60"/>
      <c r="C191" s="60"/>
      <c r="D191" s="60"/>
      <c r="E191" s="60"/>
      <c r="F191" s="83">
        <f>F14+F93+F103+F114+F142+F166+F172+F177+F185</f>
        <v>12895609</v>
      </c>
    </row>
  </sheetData>
  <sheetProtection/>
  <mergeCells count="6">
    <mergeCell ref="A9:A10"/>
    <mergeCell ref="B9:E9"/>
    <mergeCell ref="F9:F10"/>
    <mergeCell ref="A7:F7"/>
    <mergeCell ref="B4:F4"/>
    <mergeCell ref="B2:F2"/>
  </mergeCells>
  <printOptions/>
  <pageMargins left="0.31496062992125984" right="0.31496062992125984" top="0.1968503937007874" bottom="0.1574803149606299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92"/>
  <sheetViews>
    <sheetView zoomScale="90" zoomScaleNormal="90" zoomScalePageLayoutView="0" workbookViewId="0" topLeftCell="A1">
      <selection activeCell="B4" sqref="B4:G4"/>
    </sheetView>
  </sheetViews>
  <sheetFormatPr defaultColWidth="9.00390625" defaultRowHeight="12.75"/>
  <cols>
    <col min="1" max="1" width="48.375" style="0" customWidth="1"/>
    <col min="2" max="2" width="6.375" style="0" customWidth="1"/>
    <col min="3" max="3" width="6.125" style="0" customWidth="1"/>
    <col min="4" max="4" width="10.75390625" style="0" customWidth="1"/>
    <col min="5" max="5" width="5.125" style="0" customWidth="1"/>
    <col min="6" max="6" width="12.625" style="0" customWidth="1"/>
    <col min="7" max="7" width="12.375" style="0" customWidth="1"/>
  </cols>
  <sheetData>
    <row r="2" spans="2:7" ht="40.5" customHeight="1" hidden="1">
      <c r="B2" s="166" t="s">
        <v>468</v>
      </c>
      <c r="C2" s="166"/>
      <c r="D2" s="166"/>
      <c r="E2" s="166"/>
      <c r="F2" s="166"/>
      <c r="G2" s="166"/>
    </row>
    <row r="4" spans="2:9" ht="39.75" customHeight="1">
      <c r="B4" s="166" t="s">
        <v>532</v>
      </c>
      <c r="C4" s="166"/>
      <c r="D4" s="166"/>
      <c r="E4" s="166"/>
      <c r="F4" s="166"/>
      <c r="G4" s="166"/>
      <c r="H4" s="98"/>
      <c r="I4" s="98"/>
    </row>
    <row r="6" spans="1:7" ht="12.75">
      <c r="A6" s="2"/>
      <c r="B6" s="2"/>
      <c r="C6" s="2"/>
      <c r="D6" s="2"/>
      <c r="E6" s="2"/>
      <c r="F6" s="2"/>
      <c r="G6" s="2"/>
    </row>
    <row r="7" spans="1:7" ht="50.25" customHeight="1">
      <c r="A7" s="167" t="s">
        <v>509</v>
      </c>
      <c r="B7" s="167"/>
      <c r="C7" s="167"/>
      <c r="D7" s="167"/>
      <c r="E7" s="167"/>
      <c r="F7" s="167"/>
      <c r="G7" s="167"/>
    </row>
    <row r="9" spans="1:7" ht="12.75">
      <c r="A9" s="161" t="s">
        <v>85</v>
      </c>
      <c r="B9" s="163" t="s">
        <v>112</v>
      </c>
      <c r="C9" s="164"/>
      <c r="D9" s="164"/>
      <c r="E9" s="164"/>
      <c r="F9" s="161" t="s">
        <v>489</v>
      </c>
      <c r="G9" s="161" t="s">
        <v>510</v>
      </c>
    </row>
    <row r="10" spans="1:7" ht="12.75">
      <c r="A10" s="162"/>
      <c r="B10" s="68" t="s">
        <v>124</v>
      </c>
      <c r="C10" s="68" t="s">
        <v>282</v>
      </c>
      <c r="D10" s="68" t="s">
        <v>113</v>
      </c>
      <c r="E10" s="68" t="s">
        <v>114</v>
      </c>
      <c r="F10" s="168"/>
      <c r="G10" s="162"/>
    </row>
    <row r="11" spans="1:7" ht="12.75">
      <c r="A11" s="69" t="s">
        <v>43</v>
      </c>
      <c r="B11" s="69" t="s">
        <v>51</v>
      </c>
      <c r="C11" s="69" t="s">
        <v>129</v>
      </c>
      <c r="D11" s="69" t="s">
        <v>130</v>
      </c>
      <c r="E11" s="69" t="s">
        <v>283</v>
      </c>
      <c r="F11" s="69"/>
      <c r="G11" s="69" t="s">
        <v>284</v>
      </c>
    </row>
    <row r="12" spans="1:7" ht="12.75">
      <c r="A12" s="70" t="s">
        <v>286</v>
      </c>
      <c r="B12" s="71" t="s">
        <v>287</v>
      </c>
      <c r="C12" s="71"/>
      <c r="D12" s="71"/>
      <c r="E12" s="71"/>
      <c r="F12" s="72">
        <f>F13</f>
        <v>10474779</v>
      </c>
      <c r="G12" s="72">
        <f>G13</f>
        <v>9996125</v>
      </c>
    </row>
    <row r="13" spans="1:7" ht="12" customHeight="1">
      <c r="A13" s="73" t="s">
        <v>89</v>
      </c>
      <c r="B13" s="74" t="s">
        <v>88</v>
      </c>
      <c r="C13" s="74"/>
      <c r="D13" s="74"/>
      <c r="E13" s="74"/>
      <c r="F13" s="75">
        <f>F14+F93+F103+F114+F142+F166+F172+F185+F177+F191</f>
        <v>10474779</v>
      </c>
      <c r="G13" s="75">
        <f>G14+G93+G103+G114+G142+G166+G172+G185+G177+G191</f>
        <v>9996125</v>
      </c>
    </row>
    <row r="14" spans="1:7" ht="12.75">
      <c r="A14" s="73" t="s">
        <v>3</v>
      </c>
      <c r="B14" s="74" t="s">
        <v>88</v>
      </c>
      <c r="C14" s="74" t="s">
        <v>182</v>
      </c>
      <c r="D14" s="74"/>
      <c r="E14" s="74"/>
      <c r="F14" s="75">
        <f>F15+F24+F28+F76+F80</f>
        <v>6697428.97</v>
      </c>
      <c r="G14" s="75">
        <f>G15+G24+G28+G76+G80</f>
        <v>6590513.2</v>
      </c>
    </row>
    <row r="15" spans="1:7" ht="33" customHeight="1">
      <c r="A15" s="73" t="s">
        <v>288</v>
      </c>
      <c r="B15" s="74" t="s">
        <v>88</v>
      </c>
      <c r="C15" s="74" t="s">
        <v>17</v>
      </c>
      <c r="D15" s="74"/>
      <c r="E15" s="74"/>
      <c r="F15" s="75">
        <f>F16</f>
        <v>1154641</v>
      </c>
      <c r="G15" s="75">
        <f>G16</f>
        <v>1154641</v>
      </c>
    </row>
    <row r="16" spans="1:7" ht="33" customHeight="1">
      <c r="A16" s="73" t="s">
        <v>131</v>
      </c>
      <c r="B16" s="74" t="s">
        <v>88</v>
      </c>
      <c r="C16" s="74" t="s">
        <v>17</v>
      </c>
      <c r="D16" s="74" t="s">
        <v>189</v>
      </c>
      <c r="E16" s="74"/>
      <c r="F16" s="75">
        <f>F17+F21</f>
        <v>1154641</v>
      </c>
      <c r="G16" s="75">
        <f>G17+G21</f>
        <v>1154641</v>
      </c>
    </row>
    <row r="17" spans="1:7" ht="55.5" customHeight="1">
      <c r="A17" s="73" t="s">
        <v>289</v>
      </c>
      <c r="B17" s="74" t="s">
        <v>88</v>
      </c>
      <c r="C17" s="74" t="s">
        <v>17</v>
      </c>
      <c r="D17" s="74" t="s">
        <v>189</v>
      </c>
      <c r="E17" s="74" t="s">
        <v>128</v>
      </c>
      <c r="F17" s="75">
        <f>F18+F19+F20</f>
        <v>1154641</v>
      </c>
      <c r="G17" s="75">
        <f>G18+G19+G20</f>
        <v>1154641</v>
      </c>
    </row>
    <row r="18" spans="1:7" ht="12" customHeight="1">
      <c r="A18" s="84" t="s">
        <v>290</v>
      </c>
      <c r="B18" s="85" t="s">
        <v>88</v>
      </c>
      <c r="C18" s="85" t="s">
        <v>17</v>
      </c>
      <c r="D18" s="85" t="s">
        <v>189</v>
      </c>
      <c r="E18" s="85" t="s">
        <v>18</v>
      </c>
      <c r="F18" s="86">
        <v>882213</v>
      </c>
      <c r="G18" s="86">
        <v>882213</v>
      </c>
    </row>
    <row r="19" spans="1:7" ht="23.25" customHeight="1">
      <c r="A19" s="84" t="s">
        <v>6</v>
      </c>
      <c r="B19" s="85" t="s">
        <v>88</v>
      </c>
      <c r="C19" s="85" t="s">
        <v>17</v>
      </c>
      <c r="D19" s="85" t="s">
        <v>189</v>
      </c>
      <c r="E19" s="85" t="s">
        <v>7</v>
      </c>
      <c r="F19" s="86">
        <v>6000</v>
      </c>
      <c r="G19" s="86">
        <v>6000</v>
      </c>
    </row>
    <row r="20" spans="1:7" ht="35.25" customHeight="1">
      <c r="A20" s="84" t="s">
        <v>217</v>
      </c>
      <c r="B20" s="85" t="s">
        <v>88</v>
      </c>
      <c r="C20" s="85" t="s">
        <v>17</v>
      </c>
      <c r="D20" s="85" t="s">
        <v>189</v>
      </c>
      <c r="E20" s="85" t="s">
        <v>216</v>
      </c>
      <c r="F20" s="86">
        <v>266428</v>
      </c>
      <c r="G20" s="86">
        <v>266428</v>
      </c>
    </row>
    <row r="21" spans="1:7" ht="33.75" customHeight="1" hidden="1">
      <c r="A21" s="73" t="s">
        <v>177</v>
      </c>
      <c r="B21" s="74" t="s">
        <v>88</v>
      </c>
      <c r="C21" s="74" t="s">
        <v>17</v>
      </c>
      <c r="D21" s="74" t="s">
        <v>472</v>
      </c>
      <c r="E21" s="74"/>
      <c r="F21" s="75">
        <f>F22</f>
        <v>0</v>
      </c>
      <c r="G21" s="75">
        <f>G22</f>
        <v>0</v>
      </c>
    </row>
    <row r="22" spans="1:7" ht="33.75" customHeight="1" hidden="1">
      <c r="A22" s="73" t="s">
        <v>289</v>
      </c>
      <c r="B22" s="74" t="s">
        <v>88</v>
      </c>
      <c r="C22" s="74" t="s">
        <v>17</v>
      </c>
      <c r="D22" s="74" t="s">
        <v>472</v>
      </c>
      <c r="E22" s="74" t="s">
        <v>128</v>
      </c>
      <c r="F22" s="75">
        <f>F23</f>
        <v>0</v>
      </c>
      <c r="G22" s="75">
        <f>G23</f>
        <v>0</v>
      </c>
    </row>
    <row r="23" spans="1:7" ht="25.5" customHeight="1" hidden="1">
      <c r="A23" s="76" t="s">
        <v>6</v>
      </c>
      <c r="B23" s="77" t="s">
        <v>88</v>
      </c>
      <c r="C23" s="77" t="s">
        <v>17</v>
      </c>
      <c r="D23" s="77" t="s">
        <v>472</v>
      </c>
      <c r="E23" s="77" t="s">
        <v>7</v>
      </c>
      <c r="F23" s="77"/>
      <c r="G23" s="78">
        <v>0</v>
      </c>
    </row>
    <row r="24" spans="1:7" ht="41.25" customHeight="1">
      <c r="A24" s="73" t="s">
        <v>71</v>
      </c>
      <c r="B24" s="74" t="s">
        <v>88</v>
      </c>
      <c r="C24" s="74" t="s">
        <v>8</v>
      </c>
      <c r="D24" s="74"/>
      <c r="E24" s="74"/>
      <c r="F24" s="75">
        <f aca="true" t="shared" si="0" ref="F24:G26">F25</f>
        <v>24000</v>
      </c>
      <c r="G24" s="75">
        <f t="shared" si="0"/>
        <v>24000</v>
      </c>
    </row>
    <row r="25" spans="1:7" ht="41.25" customHeight="1">
      <c r="A25" s="73" t="s">
        <v>10</v>
      </c>
      <c r="B25" s="74" t="s">
        <v>88</v>
      </c>
      <c r="C25" s="74" t="s">
        <v>8</v>
      </c>
      <c r="D25" s="74" t="s">
        <v>190</v>
      </c>
      <c r="E25" s="74"/>
      <c r="F25" s="75">
        <f t="shared" si="0"/>
        <v>24000</v>
      </c>
      <c r="G25" s="75">
        <f t="shared" si="0"/>
        <v>24000</v>
      </c>
    </row>
    <row r="26" spans="1:7" ht="54.75" customHeight="1">
      <c r="A26" s="73" t="s">
        <v>289</v>
      </c>
      <c r="B26" s="74" t="s">
        <v>88</v>
      </c>
      <c r="C26" s="74" t="s">
        <v>8</v>
      </c>
      <c r="D26" s="74" t="s">
        <v>190</v>
      </c>
      <c r="E26" s="74" t="s">
        <v>128</v>
      </c>
      <c r="F26" s="75">
        <f t="shared" si="0"/>
        <v>24000</v>
      </c>
      <c r="G26" s="75">
        <f t="shared" si="0"/>
        <v>24000</v>
      </c>
    </row>
    <row r="27" spans="1:7" ht="45.75" customHeight="1">
      <c r="A27" s="76" t="s">
        <v>291</v>
      </c>
      <c r="B27" s="77" t="s">
        <v>88</v>
      </c>
      <c r="C27" s="77" t="s">
        <v>8</v>
      </c>
      <c r="D27" s="77" t="s">
        <v>190</v>
      </c>
      <c r="E27" s="77" t="s">
        <v>292</v>
      </c>
      <c r="F27" s="78">
        <v>24000</v>
      </c>
      <c r="G27" s="78">
        <v>24000</v>
      </c>
    </row>
    <row r="28" spans="1:7" ht="42.75" customHeight="1">
      <c r="A28" s="73" t="s">
        <v>72</v>
      </c>
      <c r="B28" s="74" t="s">
        <v>88</v>
      </c>
      <c r="C28" s="74" t="s">
        <v>11</v>
      </c>
      <c r="D28" s="74"/>
      <c r="E28" s="74"/>
      <c r="F28" s="75">
        <f>F32+F41+F45+F48+F53+F60+F63+F66+F69+F29+F57</f>
        <v>5472128.97</v>
      </c>
      <c r="G28" s="75">
        <f>G32+G41+G45+G48+G53+G60+G63+G66+G69+G29+G57</f>
        <v>5375594.17</v>
      </c>
    </row>
    <row r="29" spans="1:7" ht="65.25" customHeight="1">
      <c r="A29" s="73" t="s">
        <v>132</v>
      </c>
      <c r="B29" s="74" t="s">
        <v>88</v>
      </c>
      <c r="C29" s="74" t="s">
        <v>11</v>
      </c>
      <c r="D29" s="74" t="s">
        <v>191</v>
      </c>
      <c r="E29" s="74"/>
      <c r="F29" s="75">
        <f>F30</f>
        <v>1000</v>
      </c>
      <c r="G29" s="75">
        <f>G30</f>
        <v>1000</v>
      </c>
    </row>
    <row r="30" spans="1:7" ht="22.5" customHeight="1">
      <c r="A30" s="73" t="s">
        <v>293</v>
      </c>
      <c r="B30" s="74" t="s">
        <v>88</v>
      </c>
      <c r="C30" s="74" t="s">
        <v>11</v>
      </c>
      <c r="D30" s="74" t="s">
        <v>191</v>
      </c>
      <c r="E30" s="74" t="s">
        <v>186</v>
      </c>
      <c r="F30" s="75">
        <f>F31</f>
        <v>1000</v>
      </c>
      <c r="G30" s="75">
        <f>G31</f>
        <v>1000</v>
      </c>
    </row>
    <row r="31" spans="1:7" ht="12.75">
      <c r="A31" s="76" t="s">
        <v>294</v>
      </c>
      <c r="B31" s="77" t="s">
        <v>88</v>
      </c>
      <c r="C31" s="77" t="s">
        <v>11</v>
      </c>
      <c r="D31" s="87" t="s">
        <v>191</v>
      </c>
      <c r="E31" s="77" t="s">
        <v>9</v>
      </c>
      <c r="F31" s="109">
        <v>1000</v>
      </c>
      <c r="G31" s="89">
        <v>1000</v>
      </c>
    </row>
    <row r="32" spans="1:7" ht="31.5" customHeight="1">
      <c r="A32" s="73" t="s">
        <v>133</v>
      </c>
      <c r="B32" s="74" t="s">
        <v>88</v>
      </c>
      <c r="C32" s="74" t="s">
        <v>11</v>
      </c>
      <c r="D32" s="74" t="s">
        <v>192</v>
      </c>
      <c r="E32" s="74"/>
      <c r="F32" s="75">
        <f>F33+F37+F39</f>
        <v>3437986.29</v>
      </c>
      <c r="G32" s="75">
        <f>G33+G37+G39</f>
        <v>3446451.34</v>
      </c>
    </row>
    <row r="33" spans="1:7" ht="53.25" customHeight="1">
      <c r="A33" s="73" t="s">
        <v>289</v>
      </c>
      <c r="B33" s="74" t="s">
        <v>88</v>
      </c>
      <c r="C33" s="74" t="s">
        <v>11</v>
      </c>
      <c r="D33" s="74" t="s">
        <v>192</v>
      </c>
      <c r="E33" s="74" t="s">
        <v>128</v>
      </c>
      <c r="F33" s="75">
        <f>F34+F35+F36</f>
        <v>2961588.37</v>
      </c>
      <c r="G33" s="75">
        <f>G34+G35+G36</f>
        <v>2961588.37</v>
      </c>
    </row>
    <row r="34" spans="1:7" ht="12" customHeight="1">
      <c r="A34" s="76" t="s">
        <v>290</v>
      </c>
      <c r="B34" s="77" t="s">
        <v>88</v>
      </c>
      <c r="C34" s="77" t="s">
        <v>11</v>
      </c>
      <c r="D34" s="77" t="s">
        <v>192</v>
      </c>
      <c r="E34" s="77" t="s">
        <v>18</v>
      </c>
      <c r="F34" s="78">
        <v>2270474</v>
      </c>
      <c r="G34" s="78">
        <v>2270474</v>
      </c>
    </row>
    <row r="35" spans="1:7" ht="22.5" customHeight="1">
      <c r="A35" s="76" t="s">
        <v>6</v>
      </c>
      <c r="B35" s="77" t="s">
        <v>88</v>
      </c>
      <c r="C35" s="77" t="s">
        <v>11</v>
      </c>
      <c r="D35" s="77" t="s">
        <v>192</v>
      </c>
      <c r="E35" s="77" t="s">
        <v>7</v>
      </c>
      <c r="F35" s="78">
        <v>5431.37</v>
      </c>
      <c r="G35" s="78">
        <v>5431.37</v>
      </c>
    </row>
    <row r="36" spans="1:7" ht="35.25" customHeight="1">
      <c r="A36" s="76" t="s">
        <v>217</v>
      </c>
      <c r="B36" s="77" t="s">
        <v>88</v>
      </c>
      <c r="C36" s="77" t="s">
        <v>11</v>
      </c>
      <c r="D36" s="77" t="s">
        <v>192</v>
      </c>
      <c r="E36" s="77" t="s">
        <v>216</v>
      </c>
      <c r="F36" s="78">
        <v>685683</v>
      </c>
      <c r="G36" s="78">
        <v>685683</v>
      </c>
    </row>
    <row r="37" spans="1:7" ht="21.75" customHeight="1">
      <c r="A37" s="73" t="s">
        <v>293</v>
      </c>
      <c r="B37" s="74" t="s">
        <v>88</v>
      </c>
      <c r="C37" s="74" t="s">
        <v>11</v>
      </c>
      <c r="D37" s="74" t="s">
        <v>192</v>
      </c>
      <c r="E37" s="74" t="s">
        <v>186</v>
      </c>
      <c r="F37" s="75" t="str">
        <f>F38</f>
        <v>473397,92</v>
      </c>
      <c r="G37" s="75">
        <f>G38</f>
        <v>481862.97</v>
      </c>
    </row>
    <row r="38" spans="1:7" ht="12.75">
      <c r="A38" s="76" t="s">
        <v>294</v>
      </c>
      <c r="B38" s="77" t="s">
        <v>88</v>
      </c>
      <c r="C38" s="77" t="s">
        <v>11</v>
      </c>
      <c r="D38" s="77" t="s">
        <v>192</v>
      </c>
      <c r="E38" s="77" t="s">
        <v>9</v>
      </c>
      <c r="F38" s="110" t="s">
        <v>514</v>
      </c>
      <c r="G38" s="78">
        <v>481862.97</v>
      </c>
    </row>
    <row r="39" spans="1:7" ht="12.75">
      <c r="A39" s="73" t="s">
        <v>185</v>
      </c>
      <c r="B39" s="74" t="s">
        <v>88</v>
      </c>
      <c r="C39" s="74" t="s">
        <v>11</v>
      </c>
      <c r="D39" s="74" t="s">
        <v>192</v>
      </c>
      <c r="E39" s="74" t="s">
        <v>295</v>
      </c>
      <c r="F39" s="75" t="str">
        <f>F40</f>
        <v>3000</v>
      </c>
      <c r="G39" s="75">
        <f>G40</f>
        <v>3000</v>
      </c>
    </row>
    <row r="40" spans="1:7" ht="12.75">
      <c r="A40" s="76" t="s">
        <v>257</v>
      </c>
      <c r="B40" s="77" t="s">
        <v>88</v>
      </c>
      <c r="C40" s="77" t="s">
        <v>11</v>
      </c>
      <c r="D40" s="77" t="s">
        <v>192</v>
      </c>
      <c r="E40" s="77" t="s">
        <v>239</v>
      </c>
      <c r="F40" s="110" t="s">
        <v>511</v>
      </c>
      <c r="G40" s="78">
        <v>3000</v>
      </c>
    </row>
    <row r="41" spans="1:7" ht="63.75" customHeight="1" hidden="1">
      <c r="A41" s="73" t="s">
        <v>296</v>
      </c>
      <c r="B41" s="74" t="s">
        <v>88</v>
      </c>
      <c r="C41" s="74" t="s">
        <v>11</v>
      </c>
      <c r="D41" s="74" t="s">
        <v>196</v>
      </c>
      <c r="E41" s="74"/>
      <c r="F41" s="75">
        <f>F42</f>
        <v>0</v>
      </c>
      <c r="G41" s="75">
        <f>G42</f>
        <v>0</v>
      </c>
    </row>
    <row r="42" spans="1:7" ht="53.25" customHeight="1" hidden="1">
      <c r="A42" s="73" t="s">
        <v>289</v>
      </c>
      <c r="B42" s="74" t="s">
        <v>88</v>
      </c>
      <c r="C42" s="74" t="s">
        <v>11</v>
      </c>
      <c r="D42" s="74" t="s">
        <v>196</v>
      </c>
      <c r="E42" s="74" t="s">
        <v>128</v>
      </c>
      <c r="F42" s="75">
        <f>F43+F44</f>
        <v>0</v>
      </c>
      <c r="G42" s="75">
        <f>G43+G44</f>
        <v>0</v>
      </c>
    </row>
    <row r="43" spans="1:7" ht="12.75" customHeight="1" hidden="1">
      <c r="A43" s="84" t="s">
        <v>290</v>
      </c>
      <c r="B43" s="85" t="s">
        <v>88</v>
      </c>
      <c r="C43" s="85" t="s">
        <v>11</v>
      </c>
      <c r="D43" s="85" t="s">
        <v>196</v>
      </c>
      <c r="E43" s="85" t="s">
        <v>18</v>
      </c>
      <c r="F43" s="85"/>
      <c r="G43" s="86">
        <v>0</v>
      </c>
    </row>
    <row r="44" spans="1:7" ht="33" customHeight="1" hidden="1">
      <c r="A44" s="84" t="s">
        <v>217</v>
      </c>
      <c r="B44" s="85" t="s">
        <v>88</v>
      </c>
      <c r="C44" s="85" t="s">
        <v>11</v>
      </c>
      <c r="D44" s="85" t="s">
        <v>196</v>
      </c>
      <c r="E44" s="85" t="s">
        <v>216</v>
      </c>
      <c r="F44" s="85"/>
      <c r="G44" s="86">
        <v>0</v>
      </c>
    </row>
    <row r="45" spans="1:7" ht="42.75" customHeight="1">
      <c r="A45" s="73" t="s">
        <v>177</v>
      </c>
      <c r="B45" s="74" t="s">
        <v>88</v>
      </c>
      <c r="C45" s="74" t="s">
        <v>11</v>
      </c>
      <c r="D45" s="74" t="s">
        <v>194</v>
      </c>
      <c r="E45" s="74"/>
      <c r="F45" s="75" t="str">
        <f>F46</f>
        <v>50000</v>
      </c>
      <c r="G45" s="75">
        <f>G46</f>
        <v>15000</v>
      </c>
    </row>
    <row r="46" spans="1:7" ht="52.5" customHeight="1">
      <c r="A46" s="73" t="s">
        <v>289</v>
      </c>
      <c r="B46" s="74" t="s">
        <v>88</v>
      </c>
      <c r="C46" s="74" t="s">
        <v>11</v>
      </c>
      <c r="D46" s="74" t="s">
        <v>194</v>
      </c>
      <c r="E46" s="74" t="s">
        <v>128</v>
      </c>
      <c r="F46" s="75" t="str">
        <f>F47</f>
        <v>50000</v>
      </c>
      <c r="G46" s="75">
        <f>G47</f>
        <v>15000</v>
      </c>
    </row>
    <row r="47" spans="1:7" ht="23.25" customHeight="1">
      <c r="A47" s="76" t="s">
        <v>6</v>
      </c>
      <c r="B47" s="77" t="s">
        <v>88</v>
      </c>
      <c r="C47" s="77" t="s">
        <v>11</v>
      </c>
      <c r="D47" s="77" t="s">
        <v>194</v>
      </c>
      <c r="E47" s="77" t="s">
        <v>7</v>
      </c>
      <c r="F47" s="110" t="s">
        <v>512</v>
      </c>
      <c r="G47" s="78">
        <v>15000</v>
      </c>
    </row>
    <row r="48" spans="1:7" ht="51" customHeight="1">
      <c r="A48" s="73" t="s">
        <v>176</v>
      </c>
      <c r="B48" s="74" t="s">
        <v>88</v>
      </c>
      <c r="C48" s="74" t="s">
        <v>11</v>
      </c>
      <c r="D48" s="74" t="s">
        <v>193</v>
      </c>
      <c r="E48" s="74"/>
      <c r="F48" s="75">
        <f>F49</f>
        <v>1241868.78</v>
      </c>
      <c r="G48" s="75">
        <f>G49</f>
        <v>1241868.78</v>
      </c>
    </row>
    <row r="49" spans="1:7" ht="52.5" customHeight="1">
      <c r="A49" s="73" t="s">
        <v>289</v>
      </c>
      <c r="B49" s="74" t="s">
        <v>88</v>
      </c>
      <c r="C49" s="74" t="s">
        <v>11</v>
      </c>
      <c r="D49" s="74" t="s">
        <v>193</v>
      </c>
      <c r="E49" s="74" t="s">
        <v>128</v>
      </c>
      <c r="F49" s="75">
        <f>F50+F52+F51</f>
        <v>1241868.78</v>
      </c>
      <c r="G49" s="75">
        <f>G50+G52+G51</f>
        <v>1241868.78</v>
      </c>
    </row>
    <row r="50" spans="1:7" ht="12" customHeight="1">
      <c r="A50" s="76" t="s">
        <v>290</v>
      </c>
      <c r="B50" s="77" t="s">
        <v>88</v>
      </c>
      <c r="C50" s="77" t="s">
        <v>11</v>
      </c>
      <c r="D50" s="77" t="s">
        <v>193</v>
      </c>
      <c r="E50" s="77" t="s">
        <v>18</v>
      </c>
      <c r="F50" s="78">
        <v>953816.27</v>
      </c>
      <c r="G50" s="78">
        <v>953816.27</v>
      </c>
    </row>
    <row r="51" spans="1:7" ht="21.75" customHeight="1" hidden="1">
      <c r="A51" s="76" t="s">
        <v>6</v>
      </c>
      <c r="B51" s="77" t="s">
        <v>88</v>
      </c>
      <c r="C51" s="77" t="s">
        <v>11</v>
      </c>
      <c r="D51" s="77" t="s">
        <v>193</v>
      </c>
      <c r="E51" s="77" t="s">
        <v>7</v>
      </c>
      <c r="F51" s="78">
        <v>0</v>
      </c>
      <c r="G51" s="78">
        <v>0</v>
      </c>
    </row>
    <row r="52" spans="1:7" ht="35.25" customHeight="1">
      <c r="A52" s="76" t="s">
        <v>217</v>
      </c>
      <c r="B52" s="77" t="s">
        <v>88</v>
      </c>
      <c r="C52" s="77" t="s">
        <v>11</v>
      </c>
      <c r="D52" s="77" t="s">
        <v>193</v>
      </c>
      <c r="E52" s="77" t="s">
        <v>216</v>
      </c>
      <c r="F52" s="78">
        <v>288052.51</v>
      </c>
      <c r="G52" s="78">
        <v>288052.51</v>
      </c>
    </row>
    <row r="53" spans="1:7" ht="32.25" customHeight="1">
      <c r="A53" s="73" t="s">
        <v>178</v>
      </c>
      <c r="B53" s="74" t="s">
        <v>88</v>
      </c>
      <c r="C53" s="74" t="s">
        <v>11</v>
      </c>
      <c r="D53" s="74" t="s">
        <v>195</v>
      </c>
      <c r="E53" s="74"/>
      <c r="F53" s="75">
        <f>F54</f>
        <v>616197.13</v>
      </c>
      <c r="G53" s="75">
        <f>G54</f>
        <v>546197.13</v>
      </c>
    </row>
    <row r="54" spans="1:7" ht="24" customHeight="1">
      <c r="A54" s="73" t="s">
        <v>293</v>
      </c>
      <c r="B54" s="74" t="s">
        <v>88</v>
      </c>
      <c r="C54" s="74" t="s">
        <v>11</v>
      </c>
      <c r="D54" s="74" t="s">
        <v>195</v>
      </c>
      <c r="E54" s="74" t="s">
        <v>186</v>
      </c>
      <c r="F54" s="75">
        <f>F55+F56</f>
        <v>616197.13</v>
      </c>
      <c r="G54" s="75">
        <f>G55+G56</f>
        <v>546197.13</v>
      </c>
    </row>
    <row r="55" spans="1:7" ht="12.75">
      <c r="A55" s="84" t="s">
        <v>294</v>
      </c>
      <c r="B55" s="85" t="s">
        <v>88</v>
      </c>
      <c r="C55" s="85" t="s">
        <v>11</v>
      </c>
      <c r="D55" s="85" t="s">
        <v>195</v>
      </c>
      <c r="E55" s="85" t="s">
        <v>9</v>
      </c>
      <c r="F55" s="112" t="s">
        <v>492</v>
      </c>
      <c r="G55" s="86">
        <v>12000</v>
      </c>
    </row>
    <row r="56" spans="1:7" ht="12.75">
      <c r="A56" s="80" t="s">
        <v>485</v>
      </c>
      <c r="B56" s="120" t="s">
        <v>88</v>
      </c>
      <c r="C56" s="120" t="s">
        <v>11</v>
      </c>
      <c r="D56" s="120" t="s">
        <v>195</v>
      </c>
      <c r="E56" s="120" t="s">
        <v>486</v>
      </c>
      <c r="F56" s="119" t="s">
        <v>513</v>
      </c>
      <c r="G56" s="82">
        <v>534197.13</v>
      </c>
    </row>
    <row r="57" spans="1:7" ht="45">
      <c r="A57" s="117" t="s">
        <v>487</v>
      </c>
      <c r="B57" s="94" t="s">
        <v>88</v>
      </c>
      <c r="C57" s="94" t="s">
        <v>11</v>
      </c>
      <c r="D57" s="94" t="s">
        <v>488</v>
      </c>
      <c r="E57" s="94"/>
      <c r="F57" s="88">
        <f>F58</f>
        <v>14000</v>
      </c>
      <c r="G57" s="88">
        <f>G58</f>
        <v>14000</v>
      </c>
    </row>
    <row r="58" spans="1:7" ht="21">
      <c r="A58" s="73" t="s">
        <v>293</v>
      </c>
      <c r="B58" s="94" t="s">
        <v>88</v>
      </c>
      <c r="C58" s="94" t="s">
        <v>11</v>
      </c>
      <c r="D58" s="94" t="s">
        <v>488</v>
      </c>
      <c r="E58" s="94" t="s">
        <v>186</v>
      </c>
      <c r="F58" s="88">
        <f>F59</f>
        <v>14000</v>
      </c>
      <c r="G58" s="88">
        <f>G59</f>
        <v>14000</v>
      </c>
    </row>
    <row r="59" spans="1:7" ht="12.75">
      <c r="A59" s="76" t="s">
        <v>294</v>
      </c>
      <c r="B59" s="85" t="s">
        <v>88</v>
      </c>
      <c r="C59" s="85" t="s">
        <v>11</v>
      </c>
      <c r="D59" s="85" t="s">
        <v>488</v>
      </c>
      <c r="E59" s="85" t="s">
        <v>9</v>
      </c>
      <c r="F59" s="86">
        <v>14000</v>
      </c>
      <c r="G59" s="86">
        <v>14000</v>
      </c>
    </row>
    <row r="60" spans="1:7" ht="30.75" customHeight="1">
      <c r="A60" s="73" t="s">
        <v>297</v>
      </c>
      <c r="B60" s="74" t="s">
        <v>88</v>
      </c>
      <c r="C60" s="74" t="s">
        <v>11</v>
      </c>
      <c r="D60" s="74" t="s">
        <v>213</v>
      </c>
      <c r="E60" s="74"/>
      <c r="F60" s="75">
        <f>F61</f>
        <v>5000</v>
      </c>
      <c r="G60" s="75">
        <f>G61</f>
        <v>5000</v>
      </c>
    </row>
    <row r="61" spans="1:7" ht="21" customHeight="1">
      <c r="A61" s="73" t="s">
        <v>293</v>
      </c>
      <c r="B61" s="74" t="s">
        <v>88</v>
      </c>
      <c r="C61" s="74" t="s">
        <v>11</v>
      </c>
      <c r="D61" s="74" t="s">
        <v>213</v>
      </c>
      <c r="E61" s="74" t="s">
        <v>186</v>
      </c>
      <c r="F61" s="75">
        <f>F62</f>
        <v>5000</v>
      </c>
      <c r="G61" s="75">
        <f>G62</f>
        <v>5000</v>
      </c>
    </row>
    <row r="62" spans="1:7" ht="12.75">
      <c r="A62" s="76" t="s">
        <v>294</v>
      </c>
      <c r="B62" s="77" t="s">
        <v>88</v>
      </c>
      <c r="C62" s="77" t="s">
        <v>11</v>
      </c>
      <c r="D62" s="77" t="s">
        <v>213</v>
      </c>
      <c r="E62" s="77" t="s">
        <v>9</v>
      </c>
      <c r="F62" s="78">
        <v>5000</v>
      </c>
      <c r="G62" s="78">
        <v>5000</v>
      </c>
    </row>
    <row r="63" spans="1:7" ht="21" customHeight="1">
      <c r="A63" s="73" t="s">
        <v>298</v>
      </c>
      <c r="B63" s="74" t="s">
        <v>88</v>
      </c>
      <c r="C63" s="74" t="s">
        <v>11</v>
      </c>
      <c r="D63" s="74" t="s">
        <v>212</v>
      </c>
      <c r="E63" s="74"/>
      <c r="F63" s="75">
        <f>F64</f>
        <v>53321.77</v>
      </c>
      <c r="G63" s="75">
        <f>G64</f>
        <v>53321.92</v>
      </c>
    </row>
    <row r="64" spans="1:7" ht="20.25" customHeight="1">
      <c r="A64" s="73" t="s">
        <v>293</v>
      </c>
      <c r="B64" s="74" t="s">
        <v>88</v>
      </c>
      <c r="C64" s="74" t="s">
        <v>11</v>
      </c>
      <c r="D64" s="74" t="s">
        <v>212</v>
      </c>
      <c r="E64" s="74" t="s">
        <v>186</v>
      </c>
      <c r="F64" s="75">
        <f>F65</f>
        <v>53321.77</v>
      </c>
      <c r="G64" s="75">
        <f>G65</f>
        <v>53321.92</v>
      </c>
    </row>
    <row r="65" spans="1:7" ht="12.75">
      <c r="A65" s="76" t="s">
        <v>294</v>
      </c>
      <c r="B65" s="77" t="s">
        <v>88</v>
      </c>
      <c r="C65" s="77" t="s">
        <v>11</v>
      </c>
      <c r="D65" s="77" t="s">
        <v>212</v>
      </c>
      <c r="E65" s="77" t="s">
        <v>9</v>
      </c>
      <c r="F65" s="78">
        <v>53321.77</v>
      </c>
      <c r="G65" s="78">
        <v>53321.92</v>
      </c>
    </row>
    <row r="66" spans="1:7" ht="170.25" customHeight="1">
      <c r="A66" s="79" t="s">
        <v>134</v>
      </c>
      <c r="B66" s="74" t="s">
        <v>88</v>
      </c>
      <c r="C66" s="74" t="s">
        <v>11</v>
      </c>
      <c r="D66" s="74" t="s">
        <v>197</v>
      </c>
      <c r="E66" s="74"/>
      <c r="F66" s="75">
        <f>F67</f>
        <v>51401</v>
      </c>
      <c r="G66" s="75">
        <f>G67</f>
        <v>51401</v>
      </c>
    </row>
    <row r="67" spans="1:7" ht="12.75">
      <c r="A67" s="73" t="s">
        <v>299</v>
      </c>
      <c r="B67" s="74" t="s">
        <v>88</v>
      </c>
      <c r="C67" s="74" t="s">
        <v>11</v>
      </c>
      <c r="D67" s="74" t="s">
        <v>197</v>
      </c>
      <c r="E67" s="74" t="s">
        <v>187</v>
      </c>
      <c r="F67" s="75">
        <f>F68</f>
        <v>51401</v>
      </c>
      <c r="G67" s="75">
        <f>G68</f>
        <v>51401</v>
      </c>
    </row>
    <row r="68" spans="1:7" ht="12.75">
      <c r="A68" s="76" t="s">
        <v>75</v>
      </c>
      <c r="B68" s="77" t="s">
        <v>88</v>
      </c>
      <c r="C68" s="77" t="s">
        <v>11</v>
      </c>
      <c r="D68" s="77" t="s">
        <v>197</v>
      </c>
      <c r="E68" s="77" t="s">
        <v>119</v>
      </c>
      <c r="F68" s="78">
        <v>51401</v>
      </c>
      <c r="G68" s="78">
        <v>51401</v>
      </c>
    </row>
    <row r="69" spans="1:7" ht="64.5" customHeight="1">
      <c r="A69" s="73" t="s">
        <v>251</v>
      </c>
      <c r="B69" s="74" t="s">
        <v>88</v>
      </c>
      <c r="C69" s="74" t="s">
        <v>11</v>
      </c>
      <c r="D69" s="74" t="s">
        <v>252</v>
      </c>
      <c r="E69" s="74"/>
      <c r="F69" s="75">
        <f>F70</f>
        <v>1354</v>
      </c>
      <c r="G69" s="75">
        <f>G70</f>
        <v>1354</v>
      </c>
    </row>
    <row r="70" spans="1:7" ht="12.75">
      <c r="A70" s="73" t="s">
        <v>299</v>
      </c>
      <c r="B70" s="74" t="s">
        <v>88</v>
      </c>
      <c r="C70" s="74" t="s">
        <v>11</v>
      </c>
      <c r="D70" s="74" t="s">
        <v>252</v>
      </c>
      <c r="E70" s="74" t="s">
        <v>187</v>
      </c>
      <c r="F70" s="75">
        <f>F71</f>
        <v>1354</v>
      </c>
      <c r="G70" s="75">
        <f>G71</f>
        <v>1354</v>
      </c>
    </row>
    <row r="71" spans="1:7" ht="11.25" customHeight="1">
      <c r="A71" s="76" t="s">
        <v>75</v>
      </c>
      <c r="B71" s="77" t="s">
        <v>88</v>
      </c>
      <c r="C71" s="77" t="s">
        <v>11</v>
      </c>
      <c r="D71" s="77" t="s">
        <v>252</v>
      </c>
      <c r="E71" s="77" t="s">
        <v>119</v>
      </c>
      <c r="F71" s="78">
        <v>1354</v>
      </c>
      <c r="G71" s="78">
        <v>1354</v>
      </c>
    </row>
    <row r="72" spans="1:7" ht="12.75" hidden="1">
      <c r="A72" s="73" t="s">
        <v>300</v>
      </c>
      <c r="B72" s="74" t="s">
        <v>88</v>
      </c>
      <c r="C72" s="74" t="s">
        <v>253</v>
      </c>
      <c r="D72" s="74"/>
      <c r="E72" s="74"/>
      <c r="F72" s="74"/>
      <c r="G72" s="75">
        <f>G73</f>
        <v>0</v>
      </c>
    </row>
    <row r="73" spans="1:7" ht="31.5" hidden="1">
      <c r="A73" s="73" t="s">
        <v>301</v>
      </c>
      <c r="B73" s="74" t="s">
        <v>88</v>
      </c>
      <c r="C73" s="74" t="s">
        <v>253</v>
      </c>
      <c r="D73" s="74" t="s">
        <v>254</v>
      </c>
      <c r="E73" s="74"/>
      <c r="F73" s="74"/>
      <c r="G73" s="75">
        <f>G74</f>
        <v>0</v>
      </c>
    </row>
    <row r="74" spans="1:7" ht="12.75" hidden="1">
      <c r="A74" s="73" t="s">
        <v>185</v>
      </c>
      <c r="B74" s="74" t="s">
        <v>88</v>
      </c>
      <c r="C74" s="74" t="s">
        <v>253</v>
      </c>
      <c r="D74" s="74" t="s">
        <v>254</v>
      </c>
      <c r="E74" s="74" t="s">
        <v>295</v>
      </c>
      <c r="F74" s="74"/>
      <c r="G74" s="75">
        <f>G75</f>
        <v>0</v>
      </c>
    </row>
    <row r="75" spans="1:7" ht="12.75" hidden="1">
      <c r="A75" s="76" t="s">
        <v>255</v>
      </c>
      <c r="B75" s="77" t="s">
        <v>88</v>
      </c>
      <c r="C75" s="77" t="s">
        <v>253</v>
      </c>
      <c r="D75" s="77" t="s">
        <v>254</v>
      </c>
      <c r="E75" s="77" t="s">
        <v>302</v>
      </c>
      <c r="F75" s="77"/>
      <c r="G75" s="78">
        <v>0</v>
      </c>
    </row>
    <row r="76" spans="1:7" ht="12.75">
      <c r="A76" s="73" t="s">
        <v>135</v>
      </c>
      <c r="B76" s="74" t="s">
        <v>88</v>
      </c>
      <c r="C76" s="74" t="s">
        <v>126</v>
      </c>
      <c r="D76" s="74"/>
      <c r="E76" s="74"/>
      <c r="F76" s="75">
        <f aca="true" t="shared" si="1" ref="F76:G78">F77</f>
        <v>20000</v>
      </c>
      <c r="G76" s="75">
        <f t="shared" si="1"/>
        <v>10000</v>
      </c>
    </row>
    <row r="77" spans="1:7" ht="31.5" customHeight="1">
      <c r="A77" s="73" t="s">
        <v>303</v>
      </c>
      <c r="B77" s="74" t="s">
        <v>88</v>
      </c>
      <c r="C77" s="74" t="s">
        <v>126</v>
      </c>
      <c r="D77" s="74" t="s">
        <v>198</v>
      </c>
      <c r="E77" s="74"/>
      <c r="F77" s="75">
        <f t="shared" si="1"/>
        <v>20000</v>
      </c>
      <c r="G77" s="75">
        <f t="shared" si="1"/>
        <v>10000</v>
      </c>
    </row>
    <row r="78" spans="1:7" ht="12.75">
      <c r="A78" s="73" t="s">
        <v>185</v>
      </c>
      <c r="B78" s="74" t="s">
        <v>88</v>
      </c>
      <c r="C78" s="74" t="s">
        <v>126</v>
      </c>
      <c r="D78" s="74" t="s">
        <v>198</v>
      </c>
      <c r="E78" s="74" t="s">
        <v>295</v>
      </c>
      <c r="F78" s="75">
        <f t="shared" si="1"/>
        <v>20000</v>
      </c>
      <c r="G78" s="75">
        <f t="shared" si="1"/>
        <v>10000</v>
      </c>
    </row>
    <row r="79" spans="1:7" ht="12.75">
      <c r="A79" s="76" t="s">
        <v>121</v>
      </c>
      <c r="B79" s="77" t="s">
        <v>88</v>
      </c>
      <c r="C79" s="77" t="s">
        <v>126</v>
      </c>
      <c r="D79" s="77" t="s">
        <v>198</v>
      </c>
      <c r="E79" s="77" t="s">
        <v>304</v>
      </c>
      <c r="F79" s="78">
        <v>20000</v>
      </c>
      <c r="G79" s="78">
        <v>10000</v>
      </c>
    </row>
    <row r="80" spans="1:7" ht="12.75">
      <c r="A80" s="73" t="s">
        <v>73</v>
      </c>
      <c r="B80" s="74" t="s">
        <v>88</v>
      </c>
      <c r="C80" s="74" t="s">
        <v>12</v>
      </c>
      <c r="D80" s="74"/>
      <c r="E80" s="74"/>
      <c r="F80" s="75">
        <f>F81+F84+F90</f>
        <v>26659</v>
      </c>
      <c r="G80" s="75">
        <f>G81+G84+G90</f>
        <v>26278.03</v>
      </c>
    </row>
    <row r="81" spans="1:7" ht="75" customHeight="1">
      <c r="A81" s="79" t="s">
        <v>305</v>
      </c>
      <c r="B81" s="74" t="s">
        <v>88</v>
      </c>
      <c r="C81" s="74" t="s">
        <v>12</v>
      </c>
      <c r="D81" s="74" t="s">
        <v>199</v>
      </c>
      <c r="E81" s="74"/>
      <c r="F81" s="75">
        <f>F82</f>
        <v>1000</v>
      </c>
      <c r="G81" s="75">
        <f>G82</f>
        <v>1000</v>
      </c>
    </row>
    <row r="82" spans="1:7" ht="20.25" customHeight="1">
      <c r="A82" s="73" t="s">
        <v>293</v>
      </c>
      <c r="B82" s="74" t="s">
        <v>88</v>
      </c>
      <c r="C82" s="74" t="s">
        <v>12</v>
      </c>
      <c r="D82" s="74" t="s">
        <v>199</v>
      </c>
      <c r="E82" s="74" t="s">
        <v>186</v>
      </c>
      <c r="F82" s="75">
        <f>F83</f>
        <v>1000</v>
      </c>
      <c r="G82" s="75">
        <f>G83</f>
        <v>1000</v>
      </c>
    </row>
    <row r="83" spans="1:7" ht="12.75">
      <c r="A83" s="76" t="s">
        <v>294</v>
      </c>
      <c r="B83" s="77" t="s">
        <v>88</v>
      </c>
      <c r="C83" s="77" t="s">
        <v>12</v>
      </c>
      <c r="D83" s="77" t="s">
        <v>199</v>
      </c>
      <c r="E83" s="77" t="s">
        <v>9</v>
      </c>
      <c r="F83" s="78">
        <v>1000</v>
      </c>
      <c r="G83" s="78">
        <v>1000</v>
      </c>
    </row>
    <row r="84" spans="1:7" ht="41.25" customHeight="1">
      <c r="A84" s="73" t="s">
        <v>136</v>
      </c>
      <c r="B84" s="74" t="s">
        <v>88</v>
      </c>
      <c r="C84" s="74" t="s">
        <v>12</v>
      </c>
      <c r="D84" s="74" t="s">
        <v>200</v>
      </c>
      <c r="E84" s="74"/>
      <c r="F84" s="75">
        <f>F85+F88</f>
        <v>15200</v>
      </c>
      <c r="G84" s="75">
        <f>G85+G88</f>
        <v>15200</v>
      </c>
    </row>
    <row r="85" spans="1:7" ht="52.5" customHeight="1">
      <c r="A85" s="73" t="s">
        <v>289</v>
      </c>
      <c r="B85" s="74" t="s">
        <v>88</v>
      </c>
      <c r="C85" s="74" t="s">
        <v>12</v>
      </c>
      <c r="D85" s="74" t="s">
        <v>200</v>
      </c>
      <c r="E85" s="74" t="s">
        <v>128</v>
      </c>
      <c r="F85" s="75">
        <f>F86+F87</f>
        <v>10738</v>
      </c>
      <c r="G85" s="75">
        <f>G86+G87</f>
        <v>10738</v>
      </c>
    </row>
    <row r="86" spans="1:7" ht="11.25" customHeight="1">
      <c r="A86" s="84" t="s">
        <v>290</v>
      </c>
      <c r="B86" s="85" t="s">
        <v>88</v>
      </c>
      <c r="C86" s="85" t="s">
        <v>12</v>
      </c>
      <c r="D86" s="85" t="s">
        <v>200</v>
      </c>
      <c r="E86" s="85" t="s">
        <v>18</v>
      </c>
      <c r="F86" s="86">
        <v>8247</v>
      </c>
      <c r="G86" s="86">
        <v>8247</v>
      </c>
    </row>
    <row r="87" spans="1:7" ht="33.75" customHeight="1">
      <c r="A87" s="84" t="s">
        <v>217</v>
      </c>
      <c r="B87" s="85" t="s">
        <v>88</v>
      </c>
      <c r="C87" s="85" t="s">
        <v>12</v>
      </c>
      <c r="D87" s="85" t="s">
        <v>200</v>
      </c>
      <c r="E87" s="85" t="s">
        <v>216</v>
      </c>
      <c r="F87" s="86">
        <v>2491</v>
      </c>
      <c r="G87" s="86">
        <v>2491</v>
      </c>
    </row>
    <row r="88" spans="1:7" ht="22.5" customHeight="1">
      <c r="A88" s="73" t="s">
        <v>293</v>
      </c>
      <c r="B88" s="74" t="s">
        <v>88</v>
      </c>
      <c r="C88" s="74" t="s">
        <v>12</v>
      </c>
      <c r="D88" s="74" t="s">
        <v>200</v>
      </c>
      <c r="E88" s="74" t="s">
        <v>186</v>
      </c>
      <c r="F88" s="75">
        <f>F89</f>
        <v>4462</v>
      </c>
      <c r="G88" s="75">
        <f>G89</f>
        <v>4462</v>
      </c>
    </row>
    <row r="89" spans="1:7" ht="12.75">
      <c r="A89" s="80" t="s">
        <v>294</v>
      </c>
      <c r="B89" s="81" t="s">
        <v>88</v>
      </c>
      <c r="C89" s="81" t="s">
        <v>12</v>
      </c>
      <c r="D89" s="81" t="s">
        <v>200</v>
      </c>
      <c r="E89" s="81" t="s">
        <v>9</v>
      </c>
      <c r="F89" s="82">
        <v>4462</v>
      </c>
      <c r="G89" s="82">
        <v>4462</v>
      </c>
    </row>
    <row r="90" spans="1:7" ht="42" customHeight="1">
      <c r="A90" s="73" t="s">
        <v>137</v>
      </c>
      <c r="B90" s="74" t="s">
        <v>88</v>
      </c>
      <c r="C90" s="74" t="s">
        <v>12</v>
      </c>
      <c r="D90" s="74" t="s">
        <v>201</v>
      </c>
      <c r="E90" s="74"/>
      <c r="F90" s="88">
        <f>F91</f>
        <v>10459</v>
      </c>
      <c r="G90" s="88">
        <f>G91</f>
        <v>10078.03</v>
      </c>
    </row>
    <row r="91" spans="1:7" ht="21" customHeight="1">
      <c r="A91" s="73" t="s">
        <v>293</v>
      </c>
      <c r="B91" s="74" t="s">
        <v>88</v>
      </c>
      <c r="C91" s="74" t="s">
        <v>12</v>
      </c>
      <c r="D91" s="74" t="s">
        <v>201</v>
      </c>
      <c r="E91" s="74" t="s">
        <v>186</v>
      </c>
      <c r="F91" s="86">
        <f>F92</f>
        <v>10459</v>
      </c>
      <c r="G91" s="86">
        <f>G92</f>
        <v>10078.03</v>
      </c>
    </row>
    <row r="92" spans="1:7" ht="12.75">
      <c r="A92" s="84" t="s">
        <v>294</v>
      </c>
      <c r="B92" s="77" t="s">
        <v>88</v>
      </c>
      <c r="C92" s="77" t="s">
        <v>12</v>
      </c>
      <c r="D92" s="85" t="s">
        <v>201</v>
      </c>
      <c r="E92" s="77" t="s">
        <v>9</v>
      </c>
      <c r="F92" s="86">
        <v>10459</v>
      </c>
      <c r="G92" s="86">
        <v>10078.03</v>
      </c>
    </row>
    <row r="93" spans="1:7" ht="12.75">
      <c r="A93" s="73" t="s">
        <v>2</v>
      </c>
      <c r="B93" s="74" t="s">
        <v>88</v>
      </c>
      <c r="C93" s="74" t="s">
        <v>184</v>
      </c>
      <c r="D93" s="74"/>
      <c r="E93" s="74"/>
      <c r="F93" s="75">
        <f>F94</f>
        <v>552600</v>
      </c>
      <c r="G93" s="75">
        <f>G94</f>
        <v>0</v>
      </c>
    </row>
    <row r="94" spans="1:7" ht="12.75" customHeight="1">
      <c r="A94" s="73" t="s">
        <v>138</v>
      </c>
      <c r="B94" s="74" t="s">
        <v>88</v>
      </c>
      <c r="C94" s="74" t="s">
        <v>16</v>
      </c>
      <c r="D94" s="74"/>
      <c r="E94" s="74"/>
      <c r="F94" s="75">
        <f>F95</f>
        <v>552600</v>
      </c>
      <c r="G94" s="75">
        <f>G95</f>
        <v>0</v>
      </c>
    </row>
    <row r="95" spans="1:7" ht="52.5" customHeight="1">
      <c r="A95" s="73" t="s">
        <v>306</v>
      </c>
      <c r="B95" s="74" t="s">
        <v>88</v>
      </c>
      <c r="C95" s="74" t="s">
        <v>16</v>
      </c>
      <c r="D95" s="74" t="s">
        <v>202</v>
      </c>
      <c r="E95" s="74"/>
      <c r="F95" s="75">
        <f>F96+F100</f>
        <v>552600</v>
      </c>
      <c r="G95" s="75">
        <f>G96+G100</f>
        <v>0</v>
      </c>
    </row>
    <row r="96" spans="1:7" ht="53.25" customHeight="1">
      <c r="A96" s="73" t="s">
        <v>289</v>
      </c>
      <c r="B96" s="74" t="s">
        <v>88</v>
      </c>
      <c r="C96" s="74" t="s">
        <v>16</v>
      </c>
      <c r="D96" s="74" t="s">
        <v>202</v>
      </c>
      <c r="E96" s="74" t="s">
        <v>128</v>
      </c>
      <c r="F96" s="75">
        <f>F97+F99+F98</f>
        <v>484848</v>
      </c>
      <c r="G96" s="75">
        <f>G97+G99+G98</f>
        <v>0</v>
      </c>
    </row>
    <row r="97" spans="1:7" ht="13.5" customHeight="1">
      <c r="A97" s="84" t="s">
        <v>290</v>
      </c>
      <c r="B97" s="85" t="s">
        <v>88</v>
      </c>
      <c r="C97" s="85" t="s">
        <v>16</v>
      </c>
      <c r="D97" s="85" t="s">
        <v>202</v>
      </c>
      <c r="E97" s="85" t="s">
        <v>18</v>
      </c>
      <c r="F97" s="86">
        <v>350393</v>
      </c>
      <c r="G97" s="86">
        <v>0</v>
      </c>
    </row>
    <row r="98" spans="1:7" ht="23.25" customHeight="1">
      <c r="A98" s="84" t="s">
        <v>6</v>
      </c>
      <c r="B98" s="85" t="s">
        <v>88</v>
      </c>
      <c r="C98" s="85" t="s">
        <v>16</v>
      </c>
      <c r="D98" s="85" t="s">
        <v>202</v>
      </c>
      <c r="E98" s="85" t="s">
        <v>7</v>
      </c>
      <c r="F98" s="86">
        <v>28636</v>
      </c>
      <c r="G98" s="86">
        <v>0</v>
      </c>
    </row>
    <row r="99" spans="1:7" ht="33.75" customHeight="1">
      <c r="A99" s="84" t="s">
        <v>217</v>
      </c>
      <c r="B99" s="85" t="s">
        <v>88</v>
      </c>
      <c r="C99" s="85" t="s">
        <v>16</v>
      </c>
      <c r="D99" s="85" t="s">
        <v>202</v>
      </c>
      <c r="E99" s="85" t="s">
        <v>216</v>
      </c>
      <c r="F99" s="86">
        <v>105819</v>
      </c>
      <c r="G99" s="86">
        <v>0</v>
      </c>
    </row>
    <row r="100" spans="1:7" ht="21.75" customHeight="1">
      <c r="A100" s="73" t="s">
        <v>293</v>
      </c>
      <c r="B100" s="74" t="s">
        <v>88</v>
      </c>
      <c r="C100" s="74" t="s">
        <v>16</v>
      </c>
      <c r="D100" s="74" t="s">
        <v>202</v>
      </c>
      <c r="E100" s="74" t="s">
        <v>186</v>
      </c>
      <c r="F100" s="75">
        <f>F101+F102</f>
        <v>67752</v>
      </c>
      <c r="G100" s="75">
        <f>G101</f>
        <v>0</v>
      </c>
    </row>
    <row r="101" spans="1:7" ht="12.75">
      <c r="A101" s="80" t="s">
        <v>294</v>
      </c>
      <c r="B101" s="81" t="s">
        <v>88</v>
      </c>
      <c r="C101" s="81" t="s">
        <v>16</v>
      </c>
      <c r="D101" s="81" t="s">
        <v>202</v>
      </c>
      <c r="E101" s="81" t="s">
        <v>9</v>
      </c>
      <c r="F101" s="82">
        <v>61325.6</v>
      </c>
      <c r="G101" s="82">
        <v>0</v>
      </c>
    </row>
    <row r="102" spans="1:7" ht="12.75">
      <c r="A102" s="84" t="s">
        <v>485</v>
      </c>
      <c r="B102" s="85" t="s">
        <v>88</v>
      </c>
      <c r="C102" s="85" t="s">
        <v>16</v>
      </c>
      <c r="D102" s="85"/>
      <c r="E102" s="85" t="s">
        <v>486</v>
      </c>
      <c r="F102" s="86">
        <v>6426.4</v>
      </c>
      <c r="G102" s="86"/>
    </row>
    <row r="103" spans="1:7" ht="21" customHeight="1">
      <c r="A103" s="73" t="s">
        <v>4</v>
      </c>
      <c r="B103" s="74" t="s">
        <v>88</v>
      </c>
      <c r="C103" s="74" t="s">
        <v>183</v>
      </c>
      <c r="D103" s="74"/>
      <c r="E103" s="74"/>
      <c r="F103" s="75">
        <f>F104</f>
        <v>66090</v>
      </c>
      <c r="G103" s="75">
        <f>G104</f>
        <v>61090</v>
      </c>
    </row>
    <row r="104" spans="1:7" ht="12.75">
      <c r="A104" s="73" t="s">
        <v>139</v>
      </c>
      <c r="B104" s="74" t="s">
        <v>88</v>
      </c>
      <c r="C104" s="74" t="s">
        <v>13</v>
      </c>
      <c r="D104" s="74"/>
      <c r="E104" s="74"/>
      <c r="F104" s="75">
        <f>F105+F108+F111</f>
        <v>66090</v>
      </c>
      <c r="G104" s="75">
        <f>G105+G108+G111</f>
        <v>61090</v>
      </c>
    </row>
    <row r="105" spans="1:7" ht="54" customHeight="1" hidden="1">
      <c r="A105" s="73" t="s">
        <v>307</v>
      </c>
      <c r="B105" s="74" t="s">
        <v>88</v>
      </c>
      <c r="C105" s="74" t="s">
        <v>13</v>
      </c>
      <c r="D105" s="74" t="s">
        <v>256</v>
      </c>
      <c r="E105" s="74"/>
      <c r="F105" s="75">
        <f>F106</f>
        <v>0</v>
      </c>
      <c r="G105" s="75">
        <f>G106</f>
        <v>0</v>
      </c>
    </row>
    <row r="106" spans="1:7" ht="21" customHeight="1" hidden="1">
      <c r="A106" s="73" t="s">
        <v>293</v>
      </c>
      <c r="B106" s="74" t="s">
        <v>88</v>
      </c>
      <c r="C106" s="74" t="s">
        <v>13</v>
      </c>
      <c r="D106" s="74" t="s">
        <v>256</v>
      </c>
      <c r="E106" s="74" t="s">
        <v>186</v>
      </c>
      <c r="F106" s="75">
        <f>F107</f>
        <v>0</v>
      </c>
      <c r="G106" s="75">
        <f>G107</f>
        <v>0</v>
      </c>
    </row>
    <row r="107" spans="1:7" ht="0.75" customHeight="1">
      <c r="A107" s="76" t="s">
        <v>294</v>
      </c>
      <c r="B107" s="77" t="s">
        <v>88</v>
      </c>
      <c r="C107" s="77" t="s">
        <v>13</v>
      </c>
      <c r="D107" s="77" t="s">
        <v>256</v>
      </c>
      <c r="E107" s="77" t="s">
        <v>9</v>
      </c>
      <c r="F107" s="78">
        <v>0</v>
      </c>
      <c r="G107" s="78">
        <v>0</v>
      </c>
    </row>
    <row r="108" spans="1:7" ht="53.25" customHeight="1">
      <c r="A108" s="73" t="s">
        <v>308</v>
      </c>
      <c r="B108" s="74" t="s">
        <v>88</v>
      </c>
      <c r="C108" s="74" t="s">
        <v>13</v>
      </c>
      <c r="D108" s="74" t="s">
        <v>203</v>
      </c>
      <c r="E108" s="74"/>
      <c r="F108" s="75">
        <f>F109</f>
        <v>66090</v>
      </c>
      <c r="G108" s="75">
        <f>G109</f>
        <v>61090</v>
      </c>
    </row>
    <row r="109" spans="1:7" ht="21.75" customHeight="1">
      <c r="A109" s="73" t="s">
        <v>293</v>
      </c>
      <c r="B109" s="74" t="s">
        <v>88</v>
      </c>
      <c r="C109" s="74" t="s">
        <v>13</v>
      </c>
      <c r="D109" s="74" t="s">
        <v>203</v>
      </c>
      <c r="E109" s="74" t="s">
        <v>186</v>
      </c>
      <c r="F109" s="75">
        <f>F110</f>
        <v>66090</v>
      </c>
      <c r="G109" s="75">
        <f>G110</f>
        <v>61090</v>
      </c>
    </row>
    <row r="110" spans="1:7" ht="12" customHeight="1">
      <c r="A110" s="76" t="s">
        <v>294</v>
      </c>
      <c r="B110" s="77" t="s">
        <v>88</v>
      </c>
      <c r="C110" s="77" t="s">
        <v>13</v>
      </c>
      <c r="D110" s="77" t="s">
        <v>203</v>
      </c>
      <c r="E110" s="77" t="s">
        <v>9</v>
      </c>
      <c r="F110" s="78">
        <v>66090</v>
      </c>
      <c r="G110" s="78">
        <v>61090</v>
      </c>
    </row>
    <row r="111" spans="1:7" ht="0.75" customHeight="1" hidden="1">
      <c r="A111" s="79" t="s">
        <v>309</v>
      </c>
      <c r="B111" s="74" t="s">
        <v>88</v>
      </c>
      <c r="C111" s="74" t="s">
        <v>13</v>
      </c>
      <c r="D111" s="74" t="s">
        <v>256</v>
      </c>
      <c r="E111" s="74"/>
      <c r="F111" s="75">
        <f>F112</f>
        <v>0</v>
      </c>
      <c r="G111" s="75">
        <f>G112</f>
        <v>0</v>
      </c>
    </row>
    <row r="112" spans="1:7" ht="21" customHeight="1" hidden="1">
      <c r="A112" s="73" t="s">
        <v>293</v>
      </c>
      <c r="B112" s="74" t="s">
        <v>88</v>
      </c>
      <c r="C112" s="74" t="s">
        <v>13</v>
      </c>
      <c r="D112" s="74" t="s">
        <v>256</v>
      </c>
      <c r="E112" s="74" t="s">
        <v>186</v>
      </c>
      <c r="F112" s="75">
        <f>F113</f>
        <v>0</v>
      </c>
      <c r="G112" s="75">
        <f>G113</f>
        <v>0</v>
      </c>
    </row>
    <row r="113" spans="1:7" ht="12.75" customHeight="1" hidden="1">
      <c r="A113" s="76" t="s">
        <v>294</v>
      </c>
      <c r="B113" s="77" t="s">
        <v>88</v>
      </c>
      <c r="C113" s="77" t="s">
        <v>13</v>
      </c>
      <c r="D113" s="77" t="s">
        <v>256</v>
      </c>
      <c r="E113" s="77" t="s">
        <v>9</v>
      </c>
      <c r="F113" s="78">
        <v>0</v>
      </c>
      <c r="G113" s="78">
        <v>0</v>
      </c>
    </row>
    <row r="114" spans="1:7" ht="12.75">
      <c r="A114" s="73" t="s">
        <v>140</v>
      </c>
      <c r="B114" s="74" t="s">
        <v>88</v>
      </c>
      <c r="C114" s="74" t="s">
        <v>181</v>
      </c>
      <c r="D114" s="74"/>
      <c r="E114" s="74"/>
      <c r="F114" s="75">
        <f>F115</f>
        <v>534000</v>
      </c>
      <c r="G114" s="75">
        <f>G115</f>
        <v>465000</v>
      </c>
    </row>
    <row r="115" spans="1:7" ht="10.5" customHeight="1">
      <c r="A115" s="73" t="s">
        <v>5</v>
      </c>
      <c r="B115" s="74" t="s">
        <v>88</v>
      </c>
      <c r="C115" s="74" t="s">
        <v>116</v>
      </c>
      <c r="D115" s="74"/>
      <c r="E115" s="74"/>
      <c r="F115" s="75">
        <f>F116+F119+F128+F131+F133+F136+F139+F125+F122</f>
        <v>534000</v>
      </c>
      <c r="G115" s="75">
        <f>G116+G119+G128+G131+G133+G136+G139+G125+G122</f>
        <v>465000</v>
      </c>
    </row>
    <row r="116" spans="1:7" ht="86.25" customHeight="1" hidden="1">
      <c r="A116" s="79" t="s">
        <v>310</v>
      </c>
      <c r="B116" s="74" t="s">
        <v>88</v>
      </c>
      <c r="C116" s="74" t="s">
        <v>116</v>
      </c>
      <c r="D116" s="94" t="s">
        <v>493</v>
      </c>
      <c r="E116" s="74"/>
      <c r="F116" s="75">
        <f>F117</f>
        <v>0</v>
      </c>
      <c r="G116" s="75">
        <f>G117</f>
        <v>0</v>
      </c>
    </row>
    <row r="117" spans="1:7" ht="21.75" customHeight="1" hidden="1">
      <c r="A117" s="73" t="s">
        <v>293</v>
      </c>
      <c r="B117" s="74" t="s">
        <v>88</v>
      </c>
      <c r="C117" s="74" t="s">
        <v>116</v>
      </c>
      <c r="D117" s="94" t="s">
        <v>493</v>
      </c>
      <c r="E117" s="74" t="s">
        <v>186</v>
      </c>
      <c r="F117" s="75">
        <f>F118</f>
        <v>0</v>
      </c>
      <c r="G117" s="75">
        <f>G118</f>
        <v>0</v>
      </c>
    </row>
    <row r="118" spans="1:7" ht="15" customHeight="1" hidden="1">
      <c r="A118" s="76" t="s">
        <v>294</v>
      </c>
      <c r="B118" s="77" t="s">
        <v>88</v>
      </c>
      <c r="C118" s="77" t="s">
        <v>116</v>
      </c>
      <c r="D118" s="85" t="s">
        <v>493</v>
      </c>
      <c r="E118" s="77" t="s">
        <v>9</v>
      </c>
      <c r="F118" s="78">
        <v>0</v>
      </c>
      <c r="G118" s="78">
        <v>0</v>
      </c>
    </row>
    <row r="119" spans="1:7" ht="91.5" customHeight="1" hidden="1">
      <c r="A119" s="79" t="s">
        <v>311</v>
      </c>
      <c r="B119" s="74" t="s">
        <v>88</v>
      </c>
      <c r="C119" s="74" t="s">
        <v>116</v>
      </c>
      <c r="D119" s="74" t="s">
        <v>259</v>
      </c>
      <c r="E119" s="74"/>
      <c r="F119" s="75">
        <f>F120</f>
        <v>0</v>
      </c>
      <c r="G119" s="75">
        <f>G120</f>
        <v>0</v>
      </c>
    </row>
    <row r="120" spans="1:7" ht="21.75" customHeight="1" hidden="1">
      <c r="A120" s="73" t="s">
        <v>293</v>
      </c>
      <c r="B120" s="74" t="s">
        <v>88</v>
      </c>
      <c r="C120" s="74" t="s">
        <v>116</v>
      </c>
      <c r="D120" s="74" t="s">
        <v>259</v>
      </c>
      <c r="E120" s="74" t="s">
        <v>186</v>
      </c>
      <c r="F120" s="75">
        <f>F121</f>
        <v>0</v>
      </c>
      <c r="G120" s="75">
        <f>G121</f>
        <v>0</v>
      </c>
    </row>
    <row r="121" spans="1:7" ht="18" customHeight="1" hidden="1">
      <c r="A121" s="80" t="s">
        <v>294</v>
      </c>
      <c r="B121" s="81" t="s">
        <v>88</v>
      </c>
      <c r="C121" s="81" t="s">
        <v>116</v>
      </c>
      <c r="D121" s="81" t="s">
        <v>259</v>
      </c>
      <c r="E121" s="81" t="s">
        <v>9</v>
      </c>
      <c r="F121" s="81"/>
      <c r="G121" s="82">
        <v>0</v>
      </c>
    </row>
    <row r="122" spans="1:7" ht="0.75" customHeight="1" hidden="1">
      <c r="A122" s="100" t="s">
        <v>464</v>
      </c>
      <c r="B122" s="94" t="s">
        <v>88</v>
      </c>
      <c r="C122" s="94" t="s">
        <v>116</v>
      </c>
      <c r="D122" s="94" t="s">
        <v>465</v>
      </c>
      <c r="E122" s="85"/>
      <c r="F122" s="85"/>
      <c r="G122" s="88">
        <f>G123</f>
        <v>0</v>
      </c>
    </row>
    <row r="123" spans="1:7" ht="29.25" customHeight="1" hidden="1">
      <c r="A123" s="73" t="s">
        <v>293</v>
      </c>
      <c r="B123" s="74" t="s">
        <v>88</v>
      </c>
      <c r="C123" s="74" t="s">
        <v>116</v>
      </c>
      <c r="D123" s="94" t="s">
        <v>465</v>
      </c>
      <c r="E123" s="74" t="s">
        <v>186</v>
      </c>
      <c r="F123" s="74"/>
      <c r="G123" s="88">
        <f>G124</f>
        <v>0</v>
      </c>
    </row>
    <row r="124" spans="1:7" ht="36.75" customHeight="1" hidden="1">
      <c r="A124" s="76" t="s">
        <v>294</v>
      </c>
      <c r="B124" s="77" t="s">
        <v>88</v>
      </c>
      <c r="C124" s="77" t="s">
        <v>116</v>
      </c>
      <c r="D124" s="85" t="s">
        <v>465</v>
      </c>
      <c r="E124" s="77" t="s">
        <v>9</v>
      </c>
      <c r="F124" s="81"/>
      <c r="G124" s="82">
        <v>0</v>
      </c>
    </row>
    <row r="125" spans="1:7" ht="44.25" customHeight="1" hidden="1">
      <c r="A125" s="73" t="s">
        <v>460</v>
      </c>
      <c r="B125" s="74" t="s">
        <v>88</v>
      </c>
      <c r="C125" s="74" t="s">
        <v>116</v>
      </c>
      <c r="D125" s="74" t="s">
        <v>461</v>
      </c>
      <c r="E125" s="85"/>
      <c r="F125" s="85"/>
      <c r="G125" s="88">
        <f>G126</f>
        <v>0</v>
      </c>
    </row>
    <row r="126" spans="1:7" ht="10.5" customHeight="1" hidden="1">
      <c r="A126" s="73" t="s">
        <v>293</v>
      </c>
      <c r="B126" s="74" t="s">
        <v>88</v>
      </c>
      <c r="C126" s="74" t="s">
        <v>116</v>
      </c>
      <c r="D126" s="74" t="s">
        <v>461</v>
      </c>
      <c r="E126" s="74" t="s">
        <v>186</v>
      </c>
      <c r="F126" s="74"/>
      <c r="G126" s="88">
        <f>G127</f>
        <v>0</v>
      </c>
    </row>
    <row r="127" spans="1:7" ht="23.25" customHeight="1" hidden="1">
      <c r="A127" s="76" t="s">
        <v>294</v>
      </c>
      <c r="B127" s="77" t="s">
        <v>88</v>
      </c>
      <c r="C127" s="77" t="s">
        <v>116</v>
      </c>
      <c r="D127" s="77" t="s">
        <v>461</v>
      </c>
      <c r="E127" s="77" t="s">
        <v>9</v>
      </c>
      <c r="F127" s="81"/>
      <c r="G127" s="86">
        <v>0</v>
      </c>
    </row>
    <row r="128" spans="1:7" ht="53.25" customHeight="1">
      <c r="A128" s="73" t="s">
        <v>312</v>
      </c>
      <c r="B128" s="74" t="s">
        <v>88</v>
      </c>
      <c r="C128" s="74" t="s">
        <v>116</v>
      </c>
      <c r="D128" s="74" t="s">
        <v>204</v>
      </c>
      <c r="E128" s="74"/>
      <c r="F128" s="75">
        <f>F129</f>
        <v>524000</v>
      </c>
      <c r="G128" s="75">
        <f>G129</f>
        <v>455000</v>
      </c>
    </row>
    <row r="129" spans="1:7" ht="22.5" customHeight="1">
      <c r="A129" s="73" t="s">
        <v>293</v>
      </c>
      <c r="B129" s="74" t="s">
        <v>88</v>
      </c>
      <c r="C129" s="74" t="s">
        <v>116</v>
      </c>
      <c r="D129" s="74" t="s">
        <v>204</v>
      </c>
      <c r="E129" s="74" t="s">
        <v>186</v>
      </c>
      <c r="F129" s="75">
        <f>F130</f>
        <v>524000</v>
      </c>
      <c r="G129" s="75">
        <f>G130</f>
        <v>455000</v>
      </c>
    </row>
    <row r="130" spans="1:7" ht="12" customHeight="1">
      <c r="A130" s="76" t="s">
        <v>294</v>
      </c>
      <c r="B130" s="77" t="s">
        <v>88</v>
      </c>
      <c r="C130" s="77" t="s">
        <v>116</v>
      </c>
      <c r="D130" s="77" t="s">
        <v>204</v>
      </c>
      <c r="E130" s="77" t="s">
        <v>9</v>
      </c>
      <c r="F130" s="78">
        <v>524000</v>
      </c>
      <c r="G130" s="78">
        <v>455000</v>
      </c>
    </row>
    <row r="131" spans="1:7" ht="29.25" customHeight="1" hidden="1">
      <c r="A131" s="73" t="s">
        <v>185</v>
      </c>
      <c r="B131" s="74" t="s">
        <v>88</v>
      </c>
      <c r="C131" s="74" t="s">
        <v>116</v>
      </c>
      <c r="D131" s="74" t="s">
        <v>204</v>
      </c>
      <c r="E131" s="74" t="s">
        <v>295</v>
      </c>
      <c r="F131" s="74"/>
      <c r="G131" s="75">
        <f>G132</f>
        <v>0</v>
      </c>
    </row>
    <row r="132" spans="1:7" ht="48.75" customHeight="1" hidden="1">
      <c r="A132" s="76" t="s">
        <v>257</v>
      </c>
      <c r="B132" s="77" t="s">
        <v>88</v>
      </c>
      <c r="C132" s="77" t="s">
        <v>116</v>
      </c>
      <c r="D132" s="77" t="s">
        <v>204</v>
      </c>
      <c r="E132" s="77" t="s">
        <v>239</v>
      </c>
      <c r="F132" s="77"/>
      <c r="G132" s="78">
        <v>0</v>
      </c>
    </row>
    <row r="133" spans="1:7" ht="74.25" customHeight="1" hidden="1">
      <c r="A133" s="79" t="s">
        <v>313</v>
      </c>
      <c r="B133" s="74" t="s">
        <v>88</v>
      </c>
      <c r="C133" s="74" t="s">
        <v>116</v>
      </c>
      <c r="D133" s="94" t="s">
        <v>497</v>
      </c>
      <c r="E133" s="74"/>
      <c r="F133" s="75">
        <f>F134</f>
        <v>0</v>
      </c>
      <c r="G133" s="75">
        <f>G134</f>
        <v>0</v>
      </c>
    </row>
    <row r="134" spans="1:7" ht="23.25" customHeight="1" hidden="1">
      <c r="A134" s="73" t="s">
        <v>293</v>
      </c>
      <c r="B134" s="74" t="s">
        <v>88</v>
      </c>
      <c r="C134" s="74" t="s">
        <v>116</v>
      </c>
      <c r="D134" s="85" t="s">
        <v>497</v>
      </c>
      <c r="E134" s="74" t="s">
        <v>186</v>
      </c>
      <c r="F134" s="75">
        <f>F135</f>
        <v>0</v>
      </c>
      <c r="G134" s="75">
        <f>G135</f>
        <v>0</v>
      </c>
    </row>
    <row r="135" spans="1:7" ht="12" customHeight="1" hidden="1">
      <c r="A135" s="76" t="s">
        <v>294</v>
      </c>
      <c r="B135" s="77" t="s">
        <v>88</v>
      </c>
      <c r="C135" s="77" t="s">
        <v>116</v>
      </c>
      <c r="D135" s="85" t="s">
        <v>497</v>
      </c>
      <c r="E135" s="77" t="s">
        <v>9</v>
      </c>
      <c r="F135" s="78">
        <v>0</v>
      </c>
      <c r="G135" s="78">
        <v>0</v>
      </c>
    </row>
    <row r="136" spans="1:7" ht="78" customHeight="1" hidden="1">
      <c r="A136" s="79" t="s">
        <v>314</v>
      </c>
      <c r="B136" s="74" t="s">
        <v>88</v>
      </c>
      <c r="C136" s="74" t="s">
        <v>116</v>
      </c>
      <c r="D136" s="74" t="s">
        <v>260</v>
      </c>
      <c r="E136" s="74"/>
      <c r="F136" s="75">
        <f>F137</f>
        <v>0</v>
      </c>
      <c r="G136" s="75">
        <f>G137</f>
        <v>0</v>
      </c>
    </row>
    <row r="137" spans="1:7" ht="24" customHeight="1" hidden="1">
      <c r="A137" s="73" t="s">
        <v>293</v>
      </c>
      <c r="B137" s="74" t="s">
        <v>88</v>
      </c>
      <c r="C137" s="74" t="s">
        <v>116</v>
      </c>
      <c r="D137" s="74" t="s">
        <v>260</v>
      </c>
      <c r="E137" s="74" t="s">
        <v>186</v>
      </c>
      <c r="F137" s="75">
        <f>F138</f>
        <v>0</v>
      </c>
      <c r="G137" s="75">
        <f>G138</f>
        <v>0</v>
      </c>
    </row>
    <row r="138" spans="1:7" ht="15" customHeight="1" hidden="1">
      <c r="A138" s="80" t="s">
        <v>294</v>
      </c>
      <c r="B138" s="81" t="s">
        <v>88</v>
      </c>
      <c r="C138" s="81" t="s">
        <v>116</v>
      </c>
      <c r="D138" s="81" t="s">
        <v>260</v>
      </c>
      <c r="E138" s="81" t="s">
        <v>9</v>
      </c>
      <c r="F138" s="81"/>
      <c r="G138" s="82">
        <v>0</v>
      </c>
    </row>
    <row r="139" spans="1:7" ht="42.75" customHeight="1">
      <c r="A139" s="73" t="s">
        <v>331</v>
      </c>
      <c r="B139" s="74" t="s">
        <v>88</v>
      </c>
      <c r="C139" s="74" t="s">
        <v>116</v>
      </c>
      <c r="D139" s="74" t="s">
        <v>220</v>
      </c>
      <c r="E139" s="74"/>
      <c r="F139" s="88">
        <f>F140</f>
        <v>10000</v>
      </c>
      <c r="G139" s="88">
        <f>G140</f>
        <v>10000</v>
      </c>
    </row>
    <row r="140" spans="1:7" ht="21" customHeight="1">
      <c r="A140" s="73" t="s">
        <v>293</v>
      </c>
      <c r="B140" s="74" t="s">
        <v>88</v>
      </c>
      <c r="C140" s="74" t="s">
        <v>116</v>
      </c>
      <c r="D140" s="74" t="s">
        <v>220</v>
      </c>
      <c r="E140" s="74" t="s">
        <v>186</v>
      </c>
      <c r="F140" s="86">
        <f>F141</f>
        <v>10000</v>
      </c>
      <c r="G140" s="86">
        <f>G141</f>
        <v>10000</v>
      </c>
    </row>
    <row r="141" spans="1:7" ht="12.75">
      <c r="A141" s="80" t="s">
        <v>294</v>
      </c>
      <c r="B141" s="77" t="s">
        <v>88</v>
      </c>
      <c r="C141" s="77" t="s">
        <v>116</v>
      </c>
      <c r="D141" s="87" t="s">
        <v>220</v>
      </c>
      <c r="E141" s="77" t="s">
        <v>9</v>
      </c>
      <c r="F141" s="86">
        <v>10000</v>
      </c>
      <c r="G141" s="86">
        <v>10000</v>
      </c>
    </row>
    <row r="142" spans="1:7" ht="10.5" customHeight="1">
      <c r="A142" s="73" t="s">
        <v>315</v>
      </c>
      <c r="B142" s="74" t="s">
        <v>88</v>
      </c>
      <c r="C142" s="74" t="s">
        <v>1</v>
      </c>
      <c r="D142" s="74"/>
      <c r="E142" s="74"/>
      <c r="F142" s="75">
        <f>F143+F148+F152</f>
        <v>1735390.0299999998</v>
      </c>
      <c r="G142" s="75">
        <f>G143+G148+G152</f>
        <v>1758110.8</v>
      </c>
    </row>
    <row r="143" spans="1:7" ht="12.75">
      <c r="A143" s="73" t="s">
        <v>141</v>
      </c>
      <c r="B143" s="74" t="s">
        <v>88</v>
      </c>
      <c r="C143" s="74" t="s">
        <v>15</v>
      </c>
      <c r="D143" s="74"/>
      <c r="E143" s="74"/>
      <c r="F143" s="75">
        <f>F144</f>
        <v>620385.6</v>
      </c>
      <c r="G143" s="75">
        <f>G144</f>
        <v>598073</v>
      </c>
    </row>
    <row r="144" spans="1:7" ht="43.5" customHeight="1">
      <c r="A144" s="73" t="s">
        <v>316</v>
      </c>
      <c r="B144" s="74" t="s">
        <v>88</v>
      </c>
      <c r="C144" s="74" t="s">
        <v>15</v>
      </c>
      <c r="D144" s="74" t="s">
        <v>205</v>
      </c>
      <c r="E144" s="74"/>
      <c r="F144" s="75">
        <f>F145</f>
        <v>620385.6</v>
      </c>
      <c r="G144" s="75">
        <f>G145</f>
        <v>598073</v>
      </c>
    </row>
    <row r="145" spans="1:7" ht="21.75" customHeight="1">
      <c r="A145" s="73" t="s">
        <v>293</v>
      </c>
      <c r="B145" s="74" t="s">
        <v>88</v>
      </c>
      <c r="C145" s="74" t="s">
        <v>15</v>
      </c>
      <c r="D145" s="74" t="s">
        <v>205</v>
      </c>
      <c r="E145" s="74" t="s">
        <v>186</v>
      </c>
      <c r="F145" s="75">
        <f>F146+F147</f>
        <v>620385.6</v>
      </c>
      <c r="G145" s="75">
        <f>G146+G147</f>
        <v>598073</v>
      </c>
    </row>
    <row r="146" spans="1:7" ht="22.5" customHeight="1">
      <c r="A146" s="76" t="s">
        <v>142</v>
      </c>
      <c r="B146" s="77" t="s">
        <v>88</v>
      </c>
      <c r="C146" s="77" t="s">
        <v>15</v>
      </c>
      <c r="D146" s="77" t="s">
        <v>205</v>
      </c>
      <c r="E146" s="77" t="s">
        <v>317</v>
      </c>
      <c r="F146" s="78">
        <v>580094</v>
      </c>
      <c r="G146" s="78">
        <v>554329</v>
      </c>
    </row>
    <row r="147" spans="1:7" ht="12.75">
      <c r="A147" s="76" t="s">
        <v>294</v>
      </c>
      <c r="B147" s="77" t="s">
        <v>88</v>
      </c>
      <c r="C147" s="77" t="s">
        <v>15</v>
      </c>
      <c r="D147" s="77" t="s">
        <v>205</v>
      </c>
      <c r="E147" s="77" t="s">
        <v>9</v>
      </c>
      <c r="F147" s="78">
        <v>40291.6</v>
      </c>
      <c r="G147" s="78">
        <v>43744</v>
      </c>
    </row>
    <row r="148" spans="1:7" ht="12.75">
      <c r="A148" s="73" t="s">
        <v>143</v>
      </c>
      <c r="B148" s="74" t="s">
        <v>88</v>
      </c>
      <c r="C148" s="74" t="s">
        <v>14</v>
      </c>
      <c r="D148" s="74"/>
      <c r="E148" s="74"/>
      <c r="F148" s="75">
        <f aca="true" t="shared" si="2" ref="F148:G150">F149</f>
        <v>49528</v>
      </c>
      <c r="G148" s="75">
        <f t="shared" si="2"/>
        <v>49528</v>
      </c>
    </row>
    <row r="149" spans="1:7" ht="54.75" customHeight="1">
      <c r="A149" s="73" t="s">
        <v>318</v>
      </c>
      <c r="B149" s="74" t="s">
        <v>88</v>
      </c>
      <c r="C149" s="74" t="s">
        <v>14</v>
      </c>
      <c r="D149" s="74" t="s">
        <v>206</v>
      </c>
      <c r="E149" s="74"/>
      <c r="F149" s="75">
        <f t="shared" si="2"/>
        <v>49528</v>
      </c>
      <c r="G149" s="75">
        <f t="shared" si="2"/>
        <v>49528</v>
      </c>
    </row>
    <row r="150" spans="1:7" ht="22.5" customHeight="1">
      <c r="A150" s="73" t="s">
        <v>293</v>
      </c>
      <c r="B150" s="74" t="s">
        <v>88</v>
      </c>
      <c r="C150" s="74" t="s">
        <v>14</v>
      </c>
      <c r="D150" s="74" t="s">
        <v>206</v>
      </c>
      <c r="E150" s="74" t="s">
        <v>186</v>
      </c>
      <c r="F150" s="75">
        <f t="shared" si="2"/>
        <v>49528</v>
      </c>
      <c r="G150" s="75">
        <f t="shared" si="2"/>
        <v>49528</v>
      </c>
    </row>
    <row r="151" spans="1:7" ht="12.75">
      <c r="A151" s="76" t="s">
        <v>294</v>
      </c>
      <c r="B151" s="77" t="s">
        <v>88</v>
      </c>
      <c r="C151" s="77" t="s">
        <v>14</v>
      </c>
      <c r="D151" s="77" t="s">
        <v>206</v>
      </c>
      <c r="E151" s="77" t="s">
        <v>9</v>
      </c>
      <c r="F151" s="78">
        <v>49528</v>
      </c>
      <c r="G151" s="78">
        <v>49528</v>
      </c>
    </row>
    <row r="152" spans="1:7" ht="12.75">
      <c r="A152" s="73" t="s">
        <v>74</v>
      </c>
      <c r="B152" s="74" t="s">
        <v>88</v>
      </c>
      <c r="C152" s="74" t="s">
        <v>117</v>
      </c>
      <c r="D152" s="74"/>
      <c r="E152" s="74"/>
      <c r="F152" s="75">
        <f>F153+F156+F159+F163</f>
        <v>1065476.43</v>
      </c>
      <c r="G152" s="75">
        <f>G153+G156+G159+G163</f>
        <v>1110509.8</v>
      </c>
    </row>
    <row r="153" spans="1:7" ht="33.75" customHeight="1">
      <c r="A153" s="73" t="s">
        <v>319</v>
      </c>
      <c r="B153" s="74" t="s">
        <v>88</v>
      </c>
      <c r="C153" s="74" t="s">
        <v>117</v>
      </c>
      <c r="D153" s="74" t="s">
        <v>207</v>
      </c>
      <c r="E153" s="74"/>
      <c r="F153" s="75">
        <f>F154</f>
        <v>108952.31</v>
      </c>
      <c r="G153" s="75">
        <f>G154</f>
        <v>133770.68</v>
      </c>
    </row>
    <row r="154" spans="1:7" ht="21.75" customHeight="1">
      <c r="A154" s="73" t="s">
        <v>293</v>
      </c>
      <c r="B154" s="74" t="s">
        <v>88</v>
      </c>
      <c r="C154" s="74" t="s">
        <v>117</v>
      </c>
      <c r="D154" s="74" t="s">
        <v>207</v>
      </c>
      <c r="E154" s="74" t="s">
        <v>186</v>
      </c>
      <c r="F154" s="75">
        <f>F155</f>
        <v>108952.31</v>
      </c>
      <c r="G154" s="75">
        <f>G155</f>
        <v>133770.68</v>
      </c>
    </row>
    <row r="155" spans="1:7" ht="12.75">
      <c r="A155" s="76" t="s">
        <v>294</v>
      </c>
      <c r="B155" s="77" t="s">
        <v>88</v>
      </c>
      <c r="C155" s="77" t="s">
        <v>117</v>
      </c>
      <c r="D155" s="77" t="s">
        <v>207</v>
      </c>
      <c r="E155" s="77" t="s">
        <v>9</v>
      </c>
      <c r="F155" s="78">
        <v>108952.31</v>
      </c>
      <c r="G155" s="78">
        <v>133770.68</v>
      </c>
    </row>
    <row r="156" spans="1:7" ht="41.25" customHeight="1">
      <c r="A156" s="73" t="s">
        <v>320</v>
      </c>
      <c r="B156" s="74" t="s">
        <v>88</v>
      </c>
      <c r="C156" s="74" t="s">
        <v>117</v>
      </c>
      <c r="D156" s="74" t="s">
        <v>208</v>
      </c>
      <c r="E156" s="74"/>
      <c r="F156" s="75">
        <f>F157</f>
        <v>205267</v>
      </c>
      <c r="G156" s="75">
        <f>G157</f>
        <v>206342</v>
      </c>
    </row>
    <row r="157" spans="1:7" ht="20.25" customHeight="1">
      <c r="A157" s="73" t="s">
        <v>293</v>
      </c>
      <c r="B157" s="74" t="s">
        <v>88</v>
      </c>
      <c r="C157" s="74" t="s">
        <v>117</v>
      </c>
      <c r="D157" s="74" t="s">
        <v>208</v>
      </c>
      <c r="E157" s="74" t="s">
        <v>186</v>
      </c>
      <c r="F157" s="75">
        <f>F158</f>
        <v>205267</v>
      </c>
      <c r="G157" s="75">
        <f>G158</f>
        <v>206342</v>
      </c>
    </row>
    <row r="158" spans="1:7" ht="12.75">
      <c r="A158" s="76" t="s">
        <v>294</v>
      </c>
      <c r="B158" s="77" t="s">
        <v>88</v>
      </c>
      <c r="C158" s="77" t="s">
        <v>117</v>
      </c>
      <c r="D158" s="77" t="s">
        <v>208</v>
      </c>
      <c r="E158" s="77" t="s">
        <v>9</v>
      </c>
      <c r="F158" s="78">
        <v>205267</v>
      </c>
      <c r="G158" s="78">
        <v>206342</v>
      </c>
    </row>
    <row r="159" spans="1:7" ht="42.75" customHeight="1">
      <c r="A159" s="73" t="s">
        <v>144</v>
      </c>
      <c r="B159" s="74" t="s">
        <v>88</v>
      </c>
      <c r="C159" s="74" t="s">
        <v>117</v>
      </c>
      <c r="D159" s="74" t="s">
        <v>209</v>
      </c>
      <c r="E159" s="74"/>
      <c r="F159" s="75">
        <f>F160</f>
        <v>27503</v>
      </c>
      <c r="G159" s="75">
        <f>G160</f>
        <v>27503</v>
      </c>
    </row>
    <row r="160" spans="1:7" ht="53.25" customHeight="1">
      <c r="A160" s="73" t="s">
        <v>289</v>
      </c>
      <c r="B160" s="74" t="s">
        <v>88</v>
      </c>
      <c r="C160" s="74" t="s">
        <v>117</v>
      </c>
      <c r="D160" s="74" t="s">
        <v>209</v>
      </c>
      <c r="E160" s="74" t="s">
        <v>128</v>
      </c>
      <c r="F160" s="75">
        <f>F161+F162</f>
        <v>27503</v>
      </c>
      <c r="G160" s="75">
        <f>G161+G162</f>
        <v>27503</v>
      </c>
    </row>
    <row r="161" spans="1:7" ht="12.75">
      <c r="A161" s="76" t="s">
        <v>321</v>
      </c>
      <c r="B161" s="77" t="s">
        <v>88</v>
      </c>
      <c r="C161" s="77" t="s">
        <v>117</v>
      </c>
      <c r="D161" s="77" t="s">
        <v>209</v>
      </c>
      <c r="E161" s="77" t="s">
        <v>238</v>
      </c>
      <c r="F161" s="78">
        <v>21124</v>
      </c>
      <c r="G161" s="78">
        <v>21124</v>
      </c>
    </row>
    <row r="162" spans="1:7" ht="36" customHeight="1">
      <c r="A162" s="76" t="s">
        <v>218</v>
      </c>
      <c r="B162" s="77" t="s">
        <v>88</v>
      </c>
      <c r="C162" s="77" t="s">
        <v>117</v>
      </c>
      <c r="D162" s="77" t="s">
        <v>209</v>
      </c>
      <c r="E162" s="77" t="s">
        <v>270</v>
      </c>
      <c r="F162" s="78">
        <v>6379</v>
      </c>
      <c r="G162" s="78">
        <v>6379</v>
      </c>
    </row>
    <row r="163" spans="1:7" ht="33" customHeight="1">
      <c r="A163" s="73" t="s">
        <v>322</v>
      </c>
      <c r="B163" s="74" t="s">
        <v>88</v>
      </c>
      <c r="C163" s="74" t="s">
        <v>117</v>
      </c>
      <c r="D163" s="74" t="s">
        <v>219</v>
      </c>
      <c r="E163" s="74"/>
      <c r="F163" s="75">
        <f>F164</f>
        <v>723754.12</v>
      </c>
      <c r="G163" s="75">
        <f>G164</f>
        <v>742894.12</v>
      </c>
    </row>
    <row r="164" spans="1:7" ht="24" customHeight="1">
      <c r="A164" s="73" t="s">
        <v>293</v>
      </c>
      <c r="B164" s="74" t="s">
        <v>88</v>
      </c>
      <c r="C164" s="74" t="s">
        <v>117</v>
      </c>
      <c r="D164" s="74" t="s">
        <v>219</v>
      </c>
      <c r="E164" s="74" t="s">
        <v>186</v>
      </c>
      <c r="F164" s="75">
        <f>F165</f>
        <v>723754.12</v>
      </c>
      <c r="G164" s="75">
        <f>G165</f>
        <v>742894.12</v>
      </c>
    </row>
    <row r="165" spans="1:7" ht="12.75">
      <c r="A165" s="76" t="s">
        <v>294</v>
      </c>
      <c r="B165" s="77" t="s">
        <v>88</v>
      </c>
      <c r="C165" s="77" t="s">
        <v>117</v>
      </c>
      <c r="D165" s="77" t="s">
        <v>219</v>
      </c>
      <c r="E165" s="77" t="s">
        <v>9</v>
      </c>
      <c r="F165" s="78">
        <v>723754.12</v>
      </c>
      <c r="G165" s="78">
        <v>742894.12</v>
      </c>
    </row>
    <row r="166" spans="1:7" ht="9.75" customHeight="1">
      <c r="A166" s="73" t="s">
        <v>234</v>
      </c>
      <c r="B166" s="74" t="s">
        <v>88</v>
      </c>
      <c r="C166" s="74" t="s">
        <v>235</v>
      </c>
      <c r="D166" s="74"/>
      <c r="E166" s="74"/>
      <c r="F166" s="75">
        <f aca="true" t="shared" si="3" ref="F166:G168">F167</f>
        <v>179045</v>
      </c>
      <c r="G166" s="75">
        <f t="shared" si="3"/>
        <v>179045</v>
      </c>
    </row>
    <row r="167" spans="1:7" ht="12.75">
      <c r="A167" s="73" t="s">
        <v>323</v>
      </c>
      <c r="B167" s="74" t="s">
        <v>88</v>
      </c>
      <c r="C167" s="74" t="s">
        <v>236</v>
      </c>
      <c r="D167" s="74"/>
      <c r="E167" s="74"/>
      <c r="F167" s="75">
        <f t="shared" si="3"/>
        <v>179045</v>
      </c>
      <c r="G167" s="75">
        <f t="shared" si="3"/>
        <v>179045</v>
      </c>
    </row>
    <row r="168" spans="1:7" ht="43.5" customHeight="1">
      <c r="A168" s="73" t="s">
        <v>324</v>
      </c>
      <c r="B168" s="74" t="s">
        <v>88</v>
      </c>
      <c r="C168" s="74" t="s">
        <v>236</v>
      </c>
      <c r="D168" s="74" t="s">
        <v>237</v>
      </c>
      <c r="E168" s="74"/>
      <c r="F168" s="75">
        <f t="shared" si="3"/>
        <v>179045</v>
      </c>
      <c r="G168" s="75">
        <f t="shared" si="3"/>
        <v>179045</v>
      </c>
    </row>
    <row r="169" spans="1:7" ht="52.5" customHeight="1">
      <c r="A169" s="73" t="s">
        <v>289</v>
      </c>
      <c r="B169" s="74" t="s">
        <v>88</v>
      </c>
      <c r="C169" s="74" t="s">
        <v>236</v>
      </c>
      <c r="D169" s="74" t="s">
        <v>237</v>
      </c>
      <c r="E169" s="74" t="s">
        <v>128</v>
      </c>
      <c r="F169" s="75">
        <f>F170+F171</f>
        <v>179045</v>
      </c>
      <c r="G169" s="75">
        <f>G170+G171</f>
        <v>179045</v>
      </c>
    </row>
    <row r="170" spans="1:7" ht="12.75">
      <c r="A170" s="76" t="s">
        <v>321</v>
      </c>
      <c r="B170" s="77" t="s">
        <v>88</v>
      </c>
      <c r="C170" s="77" t="s">
        <v>236</v>
      </c>
      <c r="D170" s="77" t="s">
        <v>237</v>
      </c>
      <c r="E170" s="77" t="s">
        <v>238</v>
      </c>
      <c r="F170" s="78">
        <v>137515</v>
      </c>
      <c r="G170" s="78">
        <v>137515</v>
      </c>
    </row>
    <row r="171" spans="1:7" ht="34.5" customHeight="1">
      <c r="A171" s="76" t="s">
        <v>218</v>
      </c>
      <c r="B171" s="77" t="s">
        <v>88</v>
      </c>
      <c r="C171" s="77" t="s">
        <v>236</v>
      </c>
      <c r="D171" s="77" t="s">
        <v>237</v>
      </c>
      <c r="E171" s="77" t="s">
        <v>270</v>
      </c>
      <c r="F171" s="78">
        <v>41530</v>
      </c>
      <c r="G171" s="78">
        <v>41530</v>
      </c>
    </row>
    <row r="172" spans="1:7" ht="12.75">
      <c r="A172" s="73" t="s">
        <v>325</v>
      </c>
      <c r="B172" s="74" t="s">
        <v>88</v>
      </c>
      <c r="C172" s="74" t="s">
        <v>261</v>
      </c>
      <c r="D172" s="74"/>
      <c r="E172" s="74"/>
      <c r="F172" s="75">
        <f aca="true" t="shared" si="4" ref="F172:G175">F173</f>
        <v>6000</v>
      </c>
      <c r="G172" s="75">
        <f t="shared" si="4"/>
        <v>6000</v>
      </c>
    </row>
    <row r="173" spans="1:7" ht="12.75">
      <c r="A173" s="73" t="s">
        <v>262</v>
      </c>
      <c r="B173" s="74" t="s">
        <v>88</v>
      </c>
      <c r="C173" s="74" t="s">
        <v>263</v>
      </c>
      <c r="D173" s="74"/>
      <c r="E173" s="74"/>
      <c r="F173" s="75">
        <f t="shared" si="4"/>
        <v>6000</v>
      </c>
      <c r="G173" s="75">
        <f t="shared" si="4"/>
        <v>6000</v>
      </c>
    </row>
    <row r="174" spans="1:7" ht="54" customHeight="1">
      <c r="A174" s="73" t="s">
        <v>326</v>
      </c>
      <c r="B174" s="74" t="s">
        <v>88</v>
      </c>
      <c r="C174" s="74" t="s">
        <v>263</v>
      </c>
      <c r="D174" s="74" t="s">
        <v>264</v>
      </c>
      <c r="E174" s="74"/>
      <c r="F174" s="75">
        <f t="shared" si="4"/>
        <v>6000</v>
      </c>
      <c r="G174" s="75">
        <f t="shared" si="4"/>
        <v>6000</v>
      </c>
    </row>
    <row r="175" spans="1:7" ht="22.5" customHeight="1">
      <c r="A175" s="73" t="s">
        <v>293</v>
      </c>
      <c r="B175" s="74" t="s">
        <v>88</v>
      </c>
      <c r="C175" s="74" t="s">
        <v>263</v>
      </c>
      <c r="D175" s="74" t="s">
        <v>264</v>
      </c>
      <c r="E175" s="74" t="s">
        <v>186</v>
      </c>
      <c r="F175" s="75">
        <f t="shared" si="4"/>
        <v>6000</v>
      </c>
      <c r="G175" s="75">
        <f t="shared" si="4"/>
        <v>6000</v>
      </c>
    </row>
    <row r="176" spans="1:7" ht="11.25" customHeight="1">
      <c r="A176" s="76" t="s">
        <v>294</v>
      </c>
      <c r="B176" s="77" t="s">
        <v>88</v>
      </c>
      <c r="C176" s="77" t="s">
        <v>263</v>
      </c>
      <c r="D176" s="77" t="s">
        <v>264</v>
      </c>
      <c r="E176" s="77" t="s">
        <v>9</v>
      </c>
      <c r="F176" s="78">
        <v>6000</v>
      </c>
      <c r="G176" s="78">
        <v>6000</v>
      </c>
    </row>
    <row r="177" spans="1:7" ht="12.75" hidden="1">
      <c r="A177" s="73" t="s">
        <v>179</v>
      </c>
      <c r="B177" s="74" t="s">
        <v>88</v>
      </c>
      <c r="C177" s="74" t="s">
        <v>180</v>
      </c>
      <c r="D177" s="74"/>
      <c r="E177" s="74"/>
      <c r="F177" s="75">
        <f>F178</f>
        <v>0</v>
      </c>
      <c r="G177" s="75">
        <f>G178</f>
        <v>0</v>
      </c>
    </row>
    <row r="178" spans="1:7" ht="13.5" customHeight="1" hidden="1">
      <c r="A178" s="73" t="s">
        <v>148</v>
      </c>
      <c r="B178" s="74" t="s">
        <v>88</v>
      </c>
      <c r="C178" s="74" t="s">
        <v>149</v>
      </c>
      <c r="D178" s="74"/>
      <c r="E178" s="74"/>
      <c r="F178" s="75">
        <f>F179+F182</f>
        <v>0</v>
      </c>
      <c r="G178" s="75">
        <f>G179+G182</f>
        <v>0</v>
      </c>
    </row>
    <row r="179" spans="1:7" ht="42" customHeight="1" hidden="1">
      <c r="A179" s="73" t="s">
        <v>327</v>
      </c>
      <c r="B179" s="74" t="s">
        <v>88</v>
      </c>
      <c r="C179" s="74" t="s">
        <v>149</v>
      </c>
      <c r="D179" s="74" t="s">
        <v>215</v>
      </c>
      <c r="E179" s="74"/>
      <c r="F179" s="75">
        <f>F180</f>
        <v>0</v>
      </c>
      <c r="G179" s="75">
        <f>G180</f>
        <v>0</v>
      </c>
    </row>
    <row r="180" spans="1:7" ht="21.75" customHeight="1" hidden="1">
      <c r="A180" s="73" t="s">
        <v>293</v>
      </c>
      <c r="B180" s="74" t="s">
        <v>88</v>
      </c>
      <c r="C180" s="74" t="s">
        <v>149</v>
      </c>
      <c r="D180" s="74" t="s">
        <v>215</v>
      </c>
      <c r="E180" s="74" t="s">
        <v>186</v>
      </c>
      <c r="F180" s="75">
        <f>F181</f>
        <v>0</v>
      </c>
      <c r="G180" s="75">
        <f>G181</f>
        <v>0</v>
      </c>
    </row>
    <row r="181" spans="1:7" ht="12.75" hidden="1">
      <c r="A181" s="76" t="s">
        <v>294</v>
      </c>
      <c r="B181" s="77" t="s">
        <v>88</v>
      </c>
      <c r="C181" s="77" t="s">
        <v>149</v>
      </c>
      <c r="D181" s="77" t="s">
        <v>215</v>
      </c>
      <c r="E181" s="77" t="s">
        <v>9</v>
      </c>
      <c r="F181" s="78">
        <v>0</v>
      </c>
      <c r="G181" s="78">
        <v>0</v>
      </c>
    </row>
    <row r="182" spans="1:7" ht="62.25" customHeight="1" hidden="1">
      <c r="A182" s="79" t="s">
        <v>328</v>
      </c>
      <c r="B182" s="74" t="s">
        <v>88</v>
      </c>
      <c r="C182" s="74" t="s">
        <v>149</v>
      </c>
      <c r="D182" s="74" t="s">
        <v>215</v>
      </c>
      <c r="E182" s="74"/>
      <c r="F182" s="75">
        <f>F183</f>
        <v>0</v>
      </c>
      <c r="G182" s="75">
        <f>G183</f>
        <v>0</v>
      </c>
    </row>
    <row r="183" spans="1:7" ht="22.5" customHeight="1" hidden="1">
      <c r="A183" s="73" t="s">
        <v>293</v>
      </c>
      <c r="B183" s="74" t="s">
        <v>88</v>
      </c>
      <c r="C183" s="74" t="s">
        <v>149</v>
      </c>
      <c r="D183" s="74" t="s">
        <v>215</v>
      </c>
      <c r="E183" s="74" t="s">
        <v>186</v>
      </c>
      <c r="F183" s="75">
        <f>F184</f>
        <v>0</v>
      </c>
      <c r="G183" s="75">
        <f>G184</f>
        <v>0</v>
      </c>
    </row>
    <row r="184" spans="1:7" ht="12.75" hidden="1">
      <c r="A184" s="76" t="s">
        <v>294</v>
      </c>
      <c r="B184" s="77" t="s">
        <v>88</v>
      </c>
      <c r="C184" s="77" t="s">
        <v>149</v>
      </c>
      <c r="D184" s="77" t="s">
        <v>215</v>
      </c>
      <c r="E184" s="77" t="s">
        <v>9</v>
      </c>
      <c r="F184" s="78">
        <v>0</v>
      </c>
      <c r="G184" s="78">
        <v>0</v>
      </c>
    </row>
    <row r="185" spans="1:7" ht="12.75">
      <c r="A185" s="73" t="s">
        <v>265</v>
      </c>
      <c r="B185" s="74" t="s">
        <v>88</v>
      </c>
      <c r="C185" s="74" t="s">
        <v>266</v>
      </c>
      <c r="D185" s="74"/>
      <c r="E185" s="74"/>
      <c r="F185" s="75">
        <f aca="true" t="shared" si="5" ref="F185:G187">F186</f>
        <v>448150</v>
      </c>
      <c r="G185" s="75">
        <f t="shared" si="5"/>
        <v>448150</v>
      </c>
    </row>
    <row r="186" spans="1:7" ht="12.75">
      <c r="A186" s="73" t="s">
        <v>267</v>
      </c>
      <c r="B186" s="74" t="s">
        <v>88</v>
      </c>
      <c r="C186" s="74" t="s">
        <v>268</v>
      </c>
      <c r="D186" s="74"/>
      <c r="E186" s="74"/>
      <c r="F186" s="75">
        <f t="shared" si="5"/>
        <v>448150</v>
      </c>
      <c r="G186" s="75">
        <f t="shared" si="5"/>
        <v>448150</v>
      </c>
    </row>
    <row r="187" spans="1:7" ht="43.5" customHeight="1">
      <c r="A187" s="73" t="s">
        <v>329</v>
      </c>
      <c r="B187" s="74" t="s">
        <v>88</v>
      </c>
      <c r="C187" s="74" t="s">
        <v>268</v>
      </c>
      <c r="D187" s="74" t="s">
        <v>330</v>
      </c>
      <c r="E187" s="74"/>
      <c r="F187" s="75">
        <f t="shared" si="5"/>
        <v>448150</v>
      </c>
      <c r="G187" s="75">
        <f t="shared" si="5"/>
        <v>448150</v>
      </c>
    </row>
    <row r="188" spans="1:7" ht="53.25" customHeight="1">
      <c r="A188" s="73" t="s">
        <v>289</v>
      </c>
      <c r="B188" s="74" t="s">
        <v>88</v>
      </c>
      <c r="C188" s="74" t="s">
        <v>268</v>
      </c>
      <c r="D188" s="74" t="s">
        <v>330</v>
      </c>
      <c r="E188" s="74" t="s">
        <v>128</v>
      </c>
      <c r="F188" s="75">
        <f>F189+F190</f>
        <v>448150</v>
      </c>
      <c r="G188" s="75">
        <f>G189+G190</f>
        <v>448150</v>
      </c>
    </row>
    <row r="189" spans="1:7" ht="12.75">
      <c r="A189" s="84" t="s">
        <v>321</v>
      </c>
      <c r="B189" s="85" t="s">
        <v>88</v>
      </c>
      <c r="C189" s="85" t="s">
        <v>268</v>
      </c>
      <c r="D189" s="85" t="s">
        <v>330</v>
      </c>
      <c r="E189" s="85" t="s">
        <v>238</v>
      </c>
      <c r="F189" s="86">
        <v>344201</v>
      </c>
      <c r="G189" s="86">
        <v>344201</v>
      </c>
    </row>
    <row r="190" spans="1:7" ht="33.75" customHeight="1">
      <c r="A190" s="84" t="s">
        <v>218</v>
      </c>
      <c r="B190" s="85" t="s">
        <v>88</v>
      </c>
      <c r="C190" s="85" t="s">
        <v>268</v>
      </c>
      <c r="D190" s="85" t="s">
        <v>330</v>
      </c>
      <c r="E190" s="85" t="s">
        <v>270</v>
      </c>
      <c r="F190" s="86">
        <v>103949</v>
      </c>
      <c r="G190" s="86">
        <v>103949</v>
      </c>
    </row>
    <row r="191" spans="1:7" ht="15" customHeight="1">
      <c r="A191" s="84" t="s">
        <v>482</v>
      </c>
      <c r="B191" s="85"/>
      <c r="C191" s="85"/>
      <c r="D191" s="85"/>
      <c r="E191" s="85"/>
      <c r="F191" s="111">
        <v>256075</v>
      </c>
      <c r="G191" s="86">
        <v>488216</v>
      </c>
    </row>
    <row r="192" spans="1:7" ht="12.75">
      <c r="A192" s="60" t="s">
        <v>175</v>
      </c>
      <c r="B192" s="60"/>
      <c r="C192" s="60"/>
      <c r="D192" s="60"/>
      <c r="E192" s="60"/>
      <c r="F192" s="121">
        <f>F14+F93+F103+F114+F142+F166+F172+F177+F185+F191</f>
        <v>10474779</v>
      </c>
      <c r="G192" s="121">
        <f>G14+G93+G103+G114+G142+G166+G172+G177+G185+G191</f>
        <v>9996125</v>
      </c>
    </row>
  </sheetData>
  <sheetProtection/>
  <mergeCells count="7">
    <mergeCell ref="B2:G2"/>
    <mergeCell ref="B4:G4"/>
    <mergeCell ref="A7:G7"/>
    <mergeCell ref="A9:A10"/>
    <mergeCell ref="B9:E9"/>
    <mergeCell ref="G9:G10"/>
    <mergeCell ref="F9:F10"/>
  </mergeCells>
  <printOptions/>
  <pageMargins left="0.11811023622047245" right="0.11811023622047245" top="0.1968503937007874" bottom="0.15748031496062992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625" style="0" customWidth="1"/>
    <col min="4" max="4" width="21.25390625" style="0" customWidth="1"/>
  </cols>
  <sheetData>
    <row r="2" spans="3:4" ht="0.75" customHeight="1">
      <c r="C2" s="169" t="s">
        <v>469</v>
      </c>
      <c r="D2" s="170"/>
    </row>
    <row r="4" spans="3:4" ht="53.25" customHeight="1">
      <c r="C4" s="169" t="s">
        <v>533</v>
      </c>
      <c r="D4" s="170"/>
    </row>
    <row r="6" spans="1:4" ht="26.25" customHeight="1">
      <c r="A6" s="171" t="s">
        <v>515</v>
      </c>
      <c r="B6" s="171"/>
      <c r="C6" s="171"/>
      <c r="D6" s="171"/>
    </row>
    <row r="7" ht="6.75" customHeight="1"/>
    <row r="8" spans="1:4" ht="12.75" customHeight="1">
      <c r="A8" s="161" t="s">
        <v>152</v>
      </c>
      <c r="B8" s="161" t="s">
        <v>85</v>
      </c>
      <c r="C8" s="161" t="s">
        <v>282</v>
      </c>
      <c r="D8" s="161" t="s">
        <v>471</v>
      </c>
    </row>
    <row r="9" spans="1:4" ht="12.75">
      <c r="A9" s="162"/>
      <c r="B9" s="162"/>
      <c r="C9" s="162"/>
      <c r="D9" s="162"/>
    </row>
    <row r="10" spans="1:4" ht="12.75">
      <c r="A10" s="69" t="s">
        <v>43</v>
      </c>
      <c r="B10" s="69" t="s">
        <v>51</v>
      </c>
      <c r="C10" s="69" t="s">
        <v>129</v>
      </c>
      <c r="D10" s="69" t="s">
        <v>130</v>
      </c>
    </row>
    <row r="11" spans="1:4" ht="12.75">
      <c r="A11" s="71" t="s">
        <v>43</v>
      </c>
      <c r="B11" s="70" t="s">
        <v>286</v>
      </c>
      <c r="C11" s="71"/>
      <c r="D11" s="90">
        <f>D12</f>
        <v>12895609</v>
      </c>
    </row>
    <row r="12" spans="1:4" ht="12.75" customHeight="1">
      <c r="A12" s="91" t="s">
        <v>51</v>
      </c>
      <c r="B12" s="92" t="s">
        <v>89</v>
      </c>
      <c r="C12" s="91"/>
      <c r="D12" s="93">
        <f>D54</f>
        <v>12895609</v>
      </c>
    </row>
    <row r="13" spans="1:4" ht="12" customHeight="1">
      <c r="A13" s="74" t="s">
        <v>129</v>
      </c>
      <c r="B13" s="73" t="s">
        <v>3</v>
      </c>
      <c r="C13" s="74" t="s">
        <v>182</v>
      </c>
      <c r="D13" s="75">
        <f>D14+D16+D18+D20+D22+D24</f>
        <v>7979926.8</v>
      </c>
    </row>
    <row r="14" spans="1:4" ht="25.5" customHeight="1">
      <c r="A14" s="74" t="s">
        <v>130</v>
      </c>
      <c r="B14" s="73" t="s">
        <v>288</v>
      </c>
      <c r="C14" s="74" t="s">
        <v>17</v>
      </c>
      <c r="D14" s="75">
        <f>D15</f>
        <v>1176641</v>
      </c>
    </row>
    <row r="15" spans="1:4" ht="22.5" customHeight="1">
      <c r="A15" s="77" t="s">
        <v>283</v>
      </c>
      <c r="B15" s="76" t="s">
        <v>288</v>
      </c>
      <c r="C15" s="77" t="s">
        <v>17</v>
      </c>
      <c r="D15" s="78">
        <v>1176641</v>
      </c>
    </row>
    <row r="16" spans="1:4" ht="33" customHeight="1">
      <c r="A16" s="74" t="s">
        <v>284</v>
      </c>
      <c r="B16" s="73" t="s">
        <v>71</v>
      </c>
      <c r="C16" s="74" t="s">
        <v>8</v>
      </c>
      <c r="D16" s="75">
        <f>D17</f>
        <v>24000</v>
      </c>
    </row>
    <row r="17" spans="1:4" ht="35.25" customHeight="1">
      <c r="A17" s="77" t="s">
        <v>285</v>
      </c>
      <c r="B17" s="76" t="s">
        <v>71</v>
      </c>
      <c r="C17" s="77" t="s">
        <v>8</v>
      </c>
      <c r="D17" s="78">
        <v>24000</v>
      </c>
    </row>
    <row r="18" spans="1:4" ht="33" customHeight="1">
      <c r="A18" s="74" t="s">
        <v>21</v>
      </c>
      <c r="B18" s="73" t="s">
        <v>72</v>
      </c>
      <c r="C18" s="74" t="s">
        <v>11</v>
      </c>
      <c r="D18" s="75">
        <f>D19</f>
        <v>6742235.8</v>
      </c>
    </row>
    <row r="19" spans="1:4" ht="34.5" customHeight="1">
      <c r="A19" s="77" t="s">
        <v>332</v>
      </c>
      <c r="B19" s="76" t="s">
        <v>72</v>
      </c>
      <c r="C19" s="77" t="s">
        <v>11</v>
      </c>
      <c r="D19" s="78">
        <v>6742235.8</v>
      </c>
    </row>
    <row r="20" spans="1:4" ht="15.75" customHeight="1" hidden="1">
      <c r="A20" s="74" t="s">
        <v>53</v>
      </c>
      <c r="B20" s="73" t="s">
        <v>300</v>
      </c>
      <c r="C20" s="74" t="s">
        <v>253</v>
      </c>
      <c r="D20" s="75">
        <f>D21</f>
        <v>0</v>
      </c>
    </row>
    <row r="21" spans="1:4" ht="12" customHeight="1" hidden="1">
      <c r="A21" s="77" t="s">
        <v>27</v>
      </c>
      <c r="B21" s="76" t="s">
        <v>300</v>
      </c>
      <c r="C21" s="77" t="s">
        <v>253</v>
      </c>
      <c r="D21" s="78">
        <v>0</v>
      </c>
    </row>
    <row r="22" spans="1:4" ht="14.25" customHeight="1">
      <c r="A22" s="74" t="s">
        <v>333</v>
      </c>
      <c r="B22" s="73" t="s">
        <v>135</v>
      </c>
      <c r="C22" s="74" t="s">
        <v>126</v>
      </c>
      <c r="D22" s="75">
        <f>D23</f>
        <v>10000</v>
      </c>
    </row>
    <row r="23" spans="1:4" ht="12.75" customHeight="1">
      <c r="A23" s="77" t="s">
        <v>334</v>
      </c>
      <c r="B23" s="76" t="s">
        <v>135</v>
      </c>
      <c r="C23" s="77" t="s">
        <v>126</v>
      </c>
      <c r="D23" s="78">
        <v>10000</v>
      </c>
    </row>
    <row r="24" spans="1:4" ht="11.25" customHeight="1">
      <c r="A24" s="74" t="s">
        <v>335</v>
      </c>
      <c r="B24" s="73" t="s">
        <v>73</v>
      </c>
      <c r="C24" s="74" t="s">
        <v>12</v>
      </c>
      <c r="D24" s="75">
        <f>D25</f>
        <v>27050</v>
      </c>
    </row>
    <row r="25" spans="1:4" ht="15" customHeight="1">
      <c r="A25" s="77" t="s">
        <v>336</v>
      </c>
      <c r="B25" s="76" t="s">
        <v>73</v>
      </c>
      <c r="C25" s="77" t="s">
        <v>12</v>
      </c>
      <c r="D25" s="78">
        <v>27050</v>
      </c>
    </row>
    <row r="26" spans="1:4" ht="9.75" customHeight="1">
      <c r="A26" s="74" t="s">
        <v>224</v>
      </c>
      <c r="B26" s="73" t="s">
        <v>2</v>
      </c>
      <c r="C26" s="74" t="s">
        <v>184</v>
      </c>
      <c r="D26" s="75">
        <f>D27</f>
        <v>503895</v>
      </c>
    </row>
    <row r="27" spans="1:4" ht="12.75" customHeight="1">
      <c r="A27" s="74" t="s">
        <v>337</v>
      </c>
      <c r="B27" s="73" t="s">
        <v>138</v>
      </c>
      <c r="C27" s="74" t="s">
        <v>16</v>
      </c>
      <c r="D27" s="75">
        <f>D28</f>
        <v>503895</v>
      </c>
    </row>
    <row r="28" spans="1:4" ht="12" customHeight="1">
      <c r="A28" s="77" t="s">
        <v>247</v>
      </c>
      <c r="B28" s="76" t="s">
        <v>138</v>
      </c>
      <c r="C28" s="77" t="s">
        <v>16</v>
      </c>
      <c r="D28" s="78">
        <v>503895</v>
      </c>
    </row>
    <row r="29" spans="1:4" ht="23.25" customHeight="1">
      <c r="A29" s="74" t="s">
        <v>338</v>
      </c>
      <c r="B29" s="73" t="s">
        <v>4</v>
      </c>
      <c r="C29" s="74" t="s">
        <v>183</v>
      </c>
      <c r="D29" s="75">
        <f>D30</f>
        <v>71090</v>
      </c>
    </row>
    <row r="30" spans="1:4" ht="13.5" customHeight="1">
      <c r="A30" s="74" t="s">
        <v>339</v>
      </c>
      <c r="B30" s="73" t="s">
        <v>139</v>
      </c>
      <c r="C30" s="74" t="s">
        <v>13</v>
      </c>
      <c r="D30" s="75">
        <f>D31</f>
        <v>71090</v>
      </c>
    </row>
    <row r="31" spans="1:4" ht="9.75" customHeight="1">
      <c r="A31" s="77" t="s">
        <v>340</v>
      </c>
      <c r="B31" s="76" t="s">
        <v>139</v>
      </c>
      <c r="C31" s="77" t="s">
        <v>13</v>
      </c>
      <c r="D31" s="78">
        <v>71090</v>
      </c>
    </row>
    <row r="32" spans="1:4" ht="12.75" customHeight="1">
      <c r="A32" s="74" t="s">
        <v>341</v>
      </c>
      <c r="B32" s="73" t="s">
        <v>140</v>
      </c>
      <c r="C32" s="74" t="s">
        <v>181</v>
      </c>
      <c r="D32" s="75">
        <f>D33</f>
        <v>1405800</v>
      </c>
    </row>
    <row r="33" spans="1:4" ht="12.75" customHeight="1">
      <c r="A33" s="74" t="s">
        <v>342</v>
      </c>
      <c r="B33" s="73" t="s">
        <v>5</v>
      </c>
      <c r="C33" s="74" t="s">
        <v>116</v>
      </c>
      <c r="D33" s="75">
        <f>D34</f>
        <v>1405800</v>
      </c>
    </row>
    <row r="34" spans="1:4" ht="14.25" customHeight="1">
      <c r="A34" s="77" t="s">
        <v>343</v>
      </c>
      <c r="B34" s="76" t="s">
        <v>5</v>
      </c>
      <c r="C34" s="77" t="s">
        <v>116</v>
      </c>
      <c r="D34" s="78">
        <v>1405800</v>
      </c>
    </row>
    <row r="35" spans="1:4" ht="13.5" customHeight="1">
      <c r="A35" s="74" t="s">
        <v>344</v>
      </c>
      <c r="B35" s="73" t="s">
        <v>315</v>
      </c>
      <c r="C35" s="74" t="s">
        <v>1</v>
      </c>
      <c r="D35" s="75">
        <f>D36+D38+D40</f>
        <v>2301702.2</v>
      </c>
    </row>
    <row r="36" spans="1:4" ht="10.5" customHeight="1">
      <c r="A36" s="74" t="s">
        <v>345</v>
      </c>
      <c r="B36" s="73" t="s">
        <v>141</v>
      </c>
      <c r="C36" s="74" t="s">
        <v>15</v>
      </c>
      <c r="D36" s="75">
        <f>D37</f>
        <v>570050</v>
      </c>
    </row>
    <row r="37" spans="1:4" ht="11.25" customHeight="1">
      <c r="A37" s="77" t="s">
        <v>346</v>
      </c>
      <c r="B37" s="76" t="s">
        <v>141</v>
      </c>
      <c r="C37" s="77" t="s">
        <v>15</v>
      </c>
      <c r="D37" s="78">
        <v>570050</v>
      </c>
    </row>
    <row r="38" spans="1:4" ht="12.75" customHeight="1">
      <c r="A38" s="74" t="s">
        <v>347</v>
      </c>
      <c r="B38" s="73" t="s">
        <v>143</v>
      </c>
      <c r="C38" s="74" t="s">
        <v>14</v>
      </c>
      <c r="D38" s="75">
        <f>D39</f>
        <v>42386.2</v>
      </c>
    </row>
    <row r="39" spans="1:4" ht="12" customHeight="1">
      <c r="A39" s="77" t="s">
        <v>348</v>
      </c>
      <c r="B39" s="76" t="s">
        <v>143</v>
      </c>
      <c r="C39" s="77" t="s">
        <v>14</v>
      </c>
      <c r="D39" s="78">
        <v>42386.2</v>
      </c>
    </row>
    <row r="40" spans="1:4" ht="14.25" customHeight="1">
      <c r="A40" s="74" t="s">
        <v>349</v>
      </c>
      <c r="B40" s="73" t="s">
        <v>74</v>
      </c>
      <c r="C40" s="74" t="s">
        <v>117</v>
      </c>
      <c r="D40" s="75">
        <f>D41</f>
        <v>1689266</v>
      </c>
    </row>
    <row r="41" spans="1:4" ht="11.25" customHeight="1">
      <c r="A41" s="77" t="s">
        <v>350</v>
      </c>
      <c r="B41" s="76" t="s">
        <v>74</v>
      </c>
      <c r="C41" s="77" t="s">
        <v>117</v>
      </c>
      <c r="D41" s="78">
        <v>1689266</v>
      </c>
    </row>
    <row r="42" spans="1:4" ht="10.5" customHeight="1">
      <c r="A42" s="74" t="s">
        <v>351</v>
      </c>
      <c r="B42" s="73" t="s">
        <v>234</v>
      </c>
      <c r="C42" s="74" t="s">
        <v>235</v>
      </c>
      <c r="D42" s="75">
        <f>D43</f>
        <v>179045</v>
      </c>
    </row>
    <row r="43" spans="1:4" ht="12.75" customHeight="1">
      <c r="A43" s="74" t="s">
        <v>352</v>
      </c>
      <c r="B43" s="73" t="s">
        <v>323</v>
      </c>
      <c r="C43" s="74" t="s">
        <v>236</v>
      </c>
      <c r="D43" s="75">
        <f>D44</f>
        <v>179045</v>
      </c>
    </row>
    <row r="44" spans="1:4" ht="14.25" customHeight="1">
      <c r="A44" s="77" t="s">
        <v>353</v>
      </c>
      <c r="B44" s="76" t="s">
        <v>323</v>
      </c>
      <c r="C44" s="77" t="s">
        <v>236</v>
      </c>
      <c r="D44" s="78">
        <v>179045</v>
      </c>
    </row>
    <row r="45" spans="1:4" ht="12.75" customHeight="1">
      <c r="A45" s="74" t="s">
        <v>354</v>
      </c>
      <c r="B45" s="73" t="s">
        <v>325</v>
      </c>
      <c r="C45" s="74" t="s">
        <v>261</v>
      </c>
      <c r="D45" s="75">
        <f>D46</f>
        <v>6000</v>
      </c>
    </row>
    <row r="46" spans="1:4" ht="14.25" customHeight="1">
      <c r="A46" s="74" t="s">
        <v>355</v>
      </c>
      <c r="B46" s="73" t="s">
        <v>262</v>
      </c>
      <c r="C46" s="74" t="s">
        <v>263</v>
      </c>
      <c r="D46" s="75">
        <f>D47</f>
        <v>6000</v>
      </c>
    </row>
    <row r="47" spans="1:4" ht="12" customHeight="1">
      <c r="A47" s="77" t="s">
        <v>356</v>
      </c>
      <c r="B47" s="76" t="s">
        <v>262</v>
      </c>
      <c r="C47" s="77" t="s">
        <v>263</v>
      </c>
      <c r="D47" s="78">
        <v>6000</v>
      </c>
    </row>
    <row r="48" spans="1:4" ht="10.5" customHeight="1" hidden="1">
      <c r="A48" s="74" t="s">
        <v>357</v>
      </c>
      <c r="B48" s="73" t="s">
        <v>179</v>
      </c>
      <c r="C48" s="74" t="s">
        <v>180</v>
      </c>
      <c r="D48" s="75">
        <f>D49</f>
        <v>0</v>
      </c>
    </row>
    <row r="49" spans="1:4" ht="14.25" customHeight="1" hidden="1">
      <c r="A49" s="74" t="s">
        <v>358</v>
      </c>
      <c r="B49" s="73" t="s">
        <v>148</v>
      </c>
      <c r="C49" s="74" t="s">
        <v>149</v>
      </c>
      <c r="D49" s="75">
        <f>D50</f>
        <v>0</v>
      </c>
    </row>
    <row r="50" spans="1:4" ht="13.5" customHeight="1" hidden="1">
      <c r="A50" s="77" t="s">
        <v>359</v>
      </c>
      <c r="B50" s="76" t="s">
        <v>148</v>
      </c>
      <c r="C50" s="77" t="s">
        <v>149</v>
      </c>
      <c r="D50" s="78">
        <v>0</v>
      </c>
    </row>
    <row r="51" spans="1:4" ht="11.25" customHeight="1">
      <c r="A51" s="74" t="s">
        <v>360</v>
      </c>
      <c r="B51" s="73" t="s">
        <v>265</v>
      </c>
      <c r="C51" s="74" t="s">
        <v>266</v>
      </c>
      <c r="D51" s="75">
        <f>D52</f>
        <v>448150</v>
      </c>
    </row>
    <row r="52" spans="1:4" ht="13.5" customHeight="1">
      <c r="A52" s="74" t="s">
        <v>361</v>
      </c>
      <c r="B52" s="73" t="s">
        <v>267</v>
      </c>
      <c r="C52" s="74" t="s">
        <v>268</v>
      </c>
      <c r="D52" s="75">
        <f>D53</f>
        <v>448150</v>
      </c>
    </row>
    <row r="53" spans="1:4" ht="12" customHeight="1">
      <c r="A53" s="81" t="s">
        <v>362</v>
      </c>
      <c r="B53" s="80" t="s">
        <v>267</v>
      </c>
      <c r="C53" s="81" t="s">
        <v>268</v>
      </c>
      <c r="D53" s="82">
        <v>448150</v>
      </c>
    </row>
    <row r="54" spans="1:4" ht="12.75">
      <c r="A54" s="60"/>
      <c r="B54" s="60" t="s">
        <v>175</v>
      </c>
      <c r="C54" s="60"/>
      <c r="D54" s="83">
        <f>D13+D26+D29+D32+D35+D42+D45+D48+D51</f>
        <v>12895609</v>
      </c>
    </row>
  </sheetData>
  <sheetProtection/>
  <mergeCells count="7">
    <mergeCell ref="C2:D2"/>
    <mergeCell ref="C4:D4"/>
    <mergeCell ref="A6:D6"/>
    <mergeCell ref="A8:A9"/>
    <mergeCell ref="B8:B9"/>
    <mergeCell ref="C8:C9"/>
    <mergeCell ref="D8:D9"/>
  </mergeCells>
  <printOptions/>
  <pageMargins left="0.5118110236220472" right="0.5118110236220472" top="0.35433070866141736" bottom="0.35433070866141736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5"/>
  <sheetViews>
    <sheetView zoomScale="90" zoomScaleNormal="90" zoomScalePageLayoutView="0" workbookViewId="0" topLeftCell="A1">
      <selection activeCell="C5" sqref="C5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75390625" style="0" customWidth="1"/>
    <col min="4" max="4" width="14.625" style="0" customWidth="1"/>
    <col min="5" max="5" width="13.375" style="0" customWidth="1"/>
  </cols>
  <sheetData>
    <row r="2" spans="3:5" ht="0.75" customHeight="1">
      <c r="C2" s="169" t="s">
        <v>469</v>
      </c>
      <c r="D2" s="169"/>
      <c r="E2" s="170"/>
    </row>
    <row r="3" ht="8.25" customHeight="1"/>
    <row r="4" spans="3:5" ht="53.25" customHeight="1">
      <c r="C4" s="169" t="s">
        <v>534</v>
      </c>
      <c r="D4" s="169"/>
      <c r="E4" s="170"/>
    </row>
    <row r="5" ht="9" customHeight="1"/>
    <row r="6" spans="1:5" ht="26.25" customHeight="1">
      <c r="A6" s="171" t="s">
        <v>516</v>
      </c>
      <c r="B6" s="171"/>
      <c r="C6" s="171"/>
      <c r="D6" s="171"/>
      <c r="E6" s="171"/>
    </row>
    <row r="7" ht="6.75" customHeight="1"/>
    <row r="8" spans="1:5" ht="12.75" customHeight="1">
      <c r="A8" s="161" t="s">
        <v>152</v>
      </c>
      <c r="B8" s="161" t="s">
        <v>85</v>
      </c>
      <c r="C8" s="161" t="s">
        <v>282</v>
      </c>
      <c r="D8" s="161" t="s">
        <v>489</v>
      </c>
      <c r="E8" s="161" t="s">
        <v>501</v>
      </c>
    </row>
    <row r="9" spans="1:5" ht="12" customHeight="1">
      <c r="A9" s="162"/>
      <c r="B9" s="162"/>
      <c r="C9" s="162"/>
      <c r="D9" s="168"/>
      <c r="E9" s="162"/>
    </row>
    <row r="10" spans="1:5" ht="12.75">
      <c r="A10" s="69" t="s">
        <v>43</v>
      </c>
      <c r="B10" s="69" t="s">
        <v>51</v>
      </c>
      <c r="C10" s="69" t="s">
        <v>129</v>
      </c>
      <c r="D10" s="69"/>
      <c r="E10" s="69" t="s">
        <v>130</v>
      </c>
    </row>
    <row r="11" spans="1:5" ht="12.75">
      <c r="A11" s="71" t="s">
        <v>43</v>
      </c>
      <c r="B11" s="70" t="s">
        <v>286</v>
      </c>
      <c r="C11" s="71"/>
      <c r="D11" s="90">
        <f>D12</f>
        <v>10474779</v>
      </c>
      <c r="E11" s="90">
        <f>E12</f>
        <v>9996125</v>
      </c>
    </row>
    <row r="12" spans="1:5" ht="12.75" customHeight="1">
      <c r="A12" s="91" t="s">
        <v>51</v>
      </c>
      <c r="B12" s="92" t="s">
        <v>89</v>
      </c>
      <c r="C12" s="91"/>
      <c r="D12" s="93">
        <f>D55</f>
        <v>10474779</v>
      </c>
      <c r="E12" s="93">
        <f>E55</f>
        <v>9996125</v>
      </c>
    </row>
    <row r="13" spans="1:5" ht="12" customHeight="1">
      <c r="A13" s="74" t="s">
        <v>129</v>
      </c>
      <c r="B13" s="73" t="s">
        <v>3</v>
      </c>
      <c r="C13" s="74" t="s">
        <v>182</v>
      </c>
      <c r="D13" s="75">
        <f>D14+D16+D18+D20+D22+D24</f>
        <v>6697428.97</v>
      </c>
      <c r="E13" s="75">
        <f>E14+E16+E18+E20+E22+E24</f>
        <v>6590513.2</v>
      </c>
    </row>
    <row r="14" spans="1:5" ht="25.5" customHeight="1">
      <c r="A14" s="74" t="s">
        <v>130</v>
      </c>
      <c r="B14" s="73" t="s">
        <v>288</v>
      </c>
      <c r="C14" s="74" t="s">
        <v>17</v>
      </c>
      <c r="D14" s="75" t="str">
        <f>D15</f>
        <v>1154641</v>
      </c>
      <c r="E14" s="75">
        <f>E15</f>
        <v>1154641</v>
      </c>
    </row>
    <row r="15" spans="1:5" ht="22.5" customHeight="1">
      <c r="A15" s="77" t="s">
        <v>283</v>
      </c>
      <c r="B15" s="76" t="s">
        <v>288</v>
      </c>
      <c r="C15" s="77" t="s">
        <v>17</v>
      </c>
      <c r="D15" s="110" t="s">
        <v>518</v>
      </c>
      <c r="E15" s="78">
        <v>1154641</v>
      </c>
    </row>
    <row r="16" spans="1:5" ht="33" customHeight="1">
      <c r="A16" s="74" t="s">
        <v>284</v>
      </c>
      <c r="B16" s="73" t="s">
        <v>71</v>
      </c>
      <c r="C16" s="74" t="s">
        <v>8</v>
      </c>
      <c r="D16" s="75">
        <f>D17</f>
        <v>24000</v>
      </c>
      <c r="E16" s="75">
        <f>E17</f>
        <v>24000</v>
      </c>
    </row>
    <row r="17" spans="1:5" ht="35.25" customHeight="1">
      <c r="A17" s="77" t="s">
        <v>285</v>
      </c>
      <c r="B17" s="76" t="s">
        <v>71</v>
      </c>
      <c r="C17" s="77" t="s">
        <v>8</v>
      </c>
      <c r="D17" s="78">
        <v>24000</v>
      </c>
      <c r="E17" s="78">
        <v>24000</v>
      </c>
    </row>
    <row r="18" spans="1:5" ht="33" customHeight="1">
      <c r="A18" s="74" t="s">
        <v>21</v>
      </c>
      <c r="B18" s="73" t="s">
        <v>72</v>
      </c>
      <c r="C18" s="74" t="s">
        <v>11</v>
      </c>
      <c r="D18" s="75">
        <f>D19</f>
        <v>5472128.97</v>
      </c>
      <c r="E18" s="75">
        <f>E19</f>
        <v>5375594.17</v>
      </c>
    </row>
    <row r="19" spans="1:5" ht="35.25" customHeight="1">
      <c r="A19" s="77" t="s">
        <v>332</v>
      </c>
      <c r="B19" s="76" t="s">
        <v>72</v>
      </c>
      <c r="C19" s="77" t="s">
        <v>11</v>
      </c>
      <c r="D19" s="78">
        <v>5472128.97</v>
      </c>
      <c r="E19" s="78">
        <v>5375594.17</v>
      </c>
    </row>
    <row r="20" spans="1:5" ht="22.5" customHeight="1" hidden="1">
      <c r="A20" s="74" t="s">
        <v>53</v>
      </c>
      <c r="B20" s="73" t="s">
        <v>300</v>
      </c>
      <c r="C20" s="74" t="s">
        <v>253</v>
      </c>
      <c r="D20" s="74"/>
      <c r="E20" s="75">
        <f>E21</f>
        <v>0</v>
      </c>
    </row>
    <row r="21" spans="1:5" ht="24" customHeight="1" hidden="1">
      <c r="A21" s="77" t="s">
        <v>27</v>
      </c>
      <c r="B21" s="76" t="s">
        <v>300</v>
      </c>
      <c r="C21" s="77" t="s">
        <v>253</v>
      </c>
      <c r="D21" s="77"/>
      <c r="E21" s="78">
        <v>0</v>
      </c>
    </row>
    <row r="22" spans="1:5" ht="14.25" customHeight="1">
      <c r="A22" s="74" t="s">
        <v>333</v>
      </c>
      <c r="B22" s="73" t="s">
        <v>135</v>
      </c>
      <c r="C22" s="74" t="s">
        <v>126</v>
      </c>
      <c r="D22" s="75">
        <f>D23</f>
        <v>20000</v>
      </c>
      <c r="E22" s="75">
        <f>E23</f>
        <v>10000</v>
      </c>
    </row>
    <row r="23" spans="1:5" ht="12.75" customHeight="1">
      <c r="A23" s="77" t="s">
        <v>334</v>
      </c>
      <c r="B23" s="76" t="s">
        <v>135</v>
      </c>
      <c r="C23" s="77" t="s">
        <v>126</v>
      </c>
      <c r="D23" s="78">
        <v>20000</v>
      </c>
      <c r="E23" s="78">
        <v>10000</v>
      </c>
    </row>
    <row r="24" spans="1:5" ht="11.25" customHeight="1">
      <c r="A24" s="74" t="s">
        <v>335</v>
      </c>
      <c r="B24" s="73" t="s">
        <v>73</v>
      </c>
      <c r="C24" s="74" t="s">
        <v>12</v>
      </c>
      <c r="D24" s="75">
        <f>D25</f>
        <v>26659</v>
      </c>
      <c r="E24" s="75">
        <f>E25</f>
        <v>26278.03</v>
      </c>
    </row>
    <row r="25" spans="1:5" ht="15" customHeight="1">
      <c r="A25" s="77" t="s">
        <v>336</v>
      </c>
      <c r="B25" s="76" t="s">
        <v>73</v>
      </c>
      <c r="C25" s="77" t="s">
        <v>12</v>
      </c>
      <c r="D25" s="78">
        <v>26659</v>
      </c>
      <c r="E25" s="78">
        <v>26278.03</v>
      </c>
    </row>
    <row r="26" spans="1:5" ht="13.5" customHeight="1">
      <c r="A26" s="74" t="s">
        <v>224</v>
      </c>
      <c r="B26" s="73" t="s">
        <v>2</v>
      </c>
      <c r="C26" s="74" t="s">
        <v>184</v>
      </c>
      <c r="D26" s="75">
        <f>D27</f>
        <v>552600</v>
      </c>
      <c r="E26" s="75">
        <f>E27</f>
        <v>0</v>
      </c>
    </row>
    <row r="27" spans="1:5" ht="12.75" customHeight="1">
      <c r="A27" s="74" t="s">
        <v>337</v>
      </c>
      <c r="B27" s="73" t="s">
        <v>138</v>
      </c>
      <c r="C27" s="74" t="s">
        <v>16</v>
      </c>
      <c r="D27" s="75">
        <f>D28</f>
        <v>552600</v>
      </c>
      <c r="E27" s="75">
        <f>E28</f>
        <v>0</v>
      </c>
    </row>
    <row r="28" spans="1:5" ht="12" customHeight="1">
      <c r="A28" s="77" t="s">
        <v>247</v>
      </c>
      <c r="B28" s="76" t="s">
        <v>138</v>
      </c>
      <c r="C28" s="77" t="s">
        <v>16</v>
      </c>
      <c r="D28" s="78">
        <v>552600</v>
      </c>
      <c r="E28" s="78">
        <v>0</v>
      </c>
    </row>
    <row r="29" spans="1:5" ht="23.25" customHeight="1">
      <c r="A29" s="74" t="s">
        <v>338</v>
      </c>
      <c r="B29" s="73" t="s">
        <v>4</v>
      </c>
      <c r="C29" s="74" t="s">
        <v>183</v>
      </c>
      <c r="D29" s="75">
        <f>D30</f>
        <v>66090</v>
      </c>
      <c r="E29" s="75">
        <f>E30</f>
        <v>61090</v>
      </c>
    </row>
    <row r="30" spans="1:5" ht="13.5" customHeight="1">
      <c r="A30" s="74" t="s">
        <v>339</v>
      </c>
      <c r="B30" s="73" t="s">
        <v>139</v>
      </c>
      <c r="C30" s="74" t="s">
        <v>13</v>
      </c>
      <c r="D30" s="75">
        <f>D31</f>
        <v>66090</v>
      </c>
      <c r="E30" s="75">
        <f>E31</f>
        <v>61090</v>
      </c>
    </row>
    <row r="31" spans="1:5" ht="14.25" customHeight="1">
      <c r="A31" s="77" t="s">
        <v>340</v>
      </c>
      <c r="B31" s="76" t="s">
        <v>139</v>
      </c>
      <c r="C31" s="77" t="s">
        <v>13</v>
      </c>
      <c r="D31" s="78">
        <v>66090</v>
      </c>
      <c r="E31" s="78">
        <v>61090</v>
      </c>
    </row>
    <row r="32" spans="1:5" ht="12.75" customHeight="1">
      <c r="A32" s="74" t="s">
        <v>341</v>
      </c>
      <c r="B32" s="73" t="s">
        <v>140</v>
      </c>
      <c r="C32" s="74" t="s">
        <v>181</v>
      </c>
      <c r="D32" s="75">
        <f>D33</f>
        <v>534000</v>
      </c>
      <c r="E32" s="75">
        <f>E33</f>
        <v>465000</v>
      </c>
    </row>
    <row r="33" spans="1:5" ht="12.75" customHeight="1">
      <c r="A33" s="74" t="s">
        <v>342</v>
      </c>
      <c r="B33" s="73" t="s">
        <v>5</v>
      </c>
      <c r="C33" s="74" t="s">
        <v>116</v>
      </c>
      <c r="D33" s="75">
        <f>D34</f>
        <v>534000</v>
      </c>
      <c r="E33" s="75">
        <f>E34</f>
        <v>465000</v>
      </c>
    </row>
    <row r="34" spans="1:5" ht="14.25" customHeight="1">
      <c r="A34" s="77" t="s">
        <v>343</v>
      </c>
      <c r="B34" s="76" t="s">
        <v>5</v>
      </c>
      <c r="C34" s="77" t="s">
        <v>116</v>
      </c>
      <c r="D34" s="78">
        <v>534000</v>
      </c>
      <c r="E34" s="78">
        <v>465000</v>
      </c>
    </row>
    <row r="35" spans="1:5" ht="13.5" customHeight="1">
      <c r="A35" s="74" t="s">
        <v>344</v>
      </c>
      <c r="B35" s="73" t="s">
        <v>315</v>
      </c>
      <c r="C35" s="74" t="s">
        <v>1</v>
      </c>
      <c r="D35" s="75">
        <f>D36+D38+D40</f>
        <v>1735390.0299999998</v>
      </c>
      <c r="E35" s="75">
        <f>E36+E38+E40</f>
        <v>1758110.8</v>
      </c>
    </row>
    <row r="36" spans="1:5" ht="15" customHeight="1">
      <c r="A36" s="74" t="s">
        <v>345</v>
      </c>
      <c r="B36" s="73" t="s">
        <v>141</v>
      </c>
      <c r="C36" s="74" t="s">
        <v>15</v>
      </c>
      <c r="D36" s="75">
        <f>D37</f>
        <v>620385.6</v>
      </c>
      <c r="E36" s="75">
        <f>E37</f>
        <v>598073</v>
      </c>
    </row>
    <row r="37" spans="1:5" ht="11.25" customHeight="1">
      <c r="A37" s="77" t="s">
        <v>346</v>
      </c>
      <c r="B37" s="76" t="s">
        <v>141</v>
      </c>
      <c r="C37" s="77" t="s">
        <v>15</v>
      </c>
      <c r="D37" s="78">
        <v>620385.6</v>
      </c>
      <c r="E37" s="78">
        <v>598073</v>
      </c>
    </row>
    <row r="38" spans="1:5" ht="12.75" customHeight="1">
      <c r="A38" s="74" t="s">
        <v>347</v>
      </c>
      <c r="B38" s="73" t="s">
        <v>143</v>
      </c>
      <c r="C38" s="74" t="s">
        <v>14</v>
      </c>
      <c r="D38" s="75">
        <f>D39</f>
        <v>49528</v>
      </c>
      <c r="E38" s="75">
        <f>E39</f>
        <v>49528</v>
      </c>
    </row>
    <row r="39" spans="1:5" ht="12" customHeight="1">
      <c r="A39" s="77" t="s">
        <v>348</v>
      </c>
      <c r="B39" s="76" t="s">
        <v>143</v>
      </c>
      <c r="C39" s="77" t="s">
        <v>14</v>
      </c>
      <c r="D39" s="78">
        <v>49528</v>
      </c>
      <c r="E39" s="78">
        <v>49528</v>
      </c>
    </row>
    <row r="40" spans="1:5" ht="14.25" customHeight="1">
      <c r="A40" s="74" t="s">
        <v>349</v>
      </c>
      <c r="B40" s="73" t="s">
        <v>74</v>
      </c>
      <c r="C40" s="74" t="s">
        <v>117</v>
      </c>
      <c r="D40" s="75">
        <f>D41</f>
        <v>1065476.43</v>
      </c>
      <c r="E40" s="75">
        <f>E41</f>
        <v>1110509.8</v>
      </c>
    </row>
    <row r="41" spans="1:5" ht="11.25" customHeight="1">
      <c r="A41" s="77" t="s">
        <v>350</v>
      </c>
      <c r="B41" s="76" t="s">
        <v>74</v>
      </c>
      <c r="C41" s="77" t="s">
        <v>117</v>
      </c>
      <c r="D41" s="78">
        <v>1065476.43</v>
      </c>
      <c r="E41" s="78">
        <v>1110509.8</v>
      </c>
    </row>
    <row r="42" spans="1:5" ht="10.5" customHeight="1">
      <c r="A42" s="74" t="s">
        <v>351</v>
      </c>
      <c r="B42" s="73" t="s">
        <v>234</v>
      </c>
      <c r="C42" s="74" t="s">
        <v>235</v>
      </c>
      <c r="D42" s="75">
        <f>D43</f>
        <v>179045</v>
      </c>
      <c r="E42" s="75">
        <f>E43</f>
        <v>179045</v>
      </c>
    </row>
    <row r="43" spans="1:5" ht="12.75" customHeight="1">
      <c r="A43" s="74" t="s">
        <v>352</v>
      </c>
      <c r="B43" s="73" t="s">
        <v>323</v>
      </c>
      <c r="C43" s="74" t="s">
        <v>236</v>
      </c>
      <c r="D43" s="75">
        <f>D44</f>
        <v>179045</v>
      </c>
      <c r="E43" s="75">
        <f>E44</f>
        <v>179045</v>
      </c>
    </row>
    <row r="44" spans="1:5" ht="14.25" customHeight="1">
      <c r="A44" s="77" t="s">
        <v>353</v>
      </c>
      <c r="B44" s="76" t="s">
        <v>323</v>
      </c>
      <c r="C44" s="77" t="s">
        <v>236</v>
      </c>
      <c r="D44" s="78">
        <v>179045</v>
      </c>
      <c r="E44" s="78">
        <v>179045</v>
      </c>
    </row>
    <row r="45" spans="1:5" ht="12.75" customHeight="1">
      <c r="A45" s="74" t="s">
        <v>354</v>
      </c>
      <c r="B45" s="73" t="s">
        <v>325</v>
      </c>
      <c r="C45" s="74" t="s">
        <v>261</v>
      </c>
      <c r="D45" s="75">
        <f>D46</f>
        <v>6000</v>
      </c>
      <c r="E45" s="75">
        <f>E46</f>
        <v>6000</v>
      </c>
    </row>
    <row r="46" spans="1:5" ht="14.25" customHeight="1">
      <c r="A46" s="74" t="s">
        <v>355</v>
      </c>
      <c r="B46" s="73" t="s">
        <v>262</v>
      </c>
      <c r="C46" s="74" t="s">
        <v>263</v>
      </c>
      <c r="D46" s="75">
        <f>D47</f>
        <v>6000</v>
      </c>
      <c r="E46" s="75">
        <f>E47</f>
        <v>6000</v>
      </c>
    </row>
    <row r="47" spans="1:5" ht="12" customHeight="1">
      <c r="A47" s="77" t="s">
        <v>356</v>
      </c>
      <c r="B47" s="76" t="s">
        <v>262</v>
      </c>
      <c r="C47" s="77" t="s">
        <v>263</v>
      </c>
      <c r="D47" s="78">
        <v>6000</v>
      </c>
      <c r="E47" s="78">
        <v>6000</v>
      </c>
    </row>
    <row r="48" spans="1:5" ht="13.5" customHeight="1" hidden="1">
      <c r="A48" s="74" t="s">
        <v>357</v>
      </c>
      <c r="B48" s="73" t="s">
        <v>179</v>
      </c>
      <c r="C48" s="74" t="s">
        <v>180</v>
      </c>
      <c r="D48" s="75">
        <f>D49</f>
        <v>0</v>
      </c>
      <c r="E48" s="75">
        <f>E49</f>
        <v>0</v>
      </c>
    </row>
    <row r="49" spans="1:5" ht="14.25" customHeight="1" hidden="1">
      <c r="A49" s="74" t="s">
        <v>358</v>
      </c>
      <c r="B49" s="73" t="s">
        <v>148</v>
      </c>
      <c r="C49" s="74" t="s">
        <v>149</v>
      </c>
      <c r="D49" s="75">
        <f>D50</f>
        <v>0</v>
      </c>
      <c r="E49" s="75">
        <f>E50</f>
        <v>0</v>
      </c>
    </row>
    <row r="50" spans="1:5" ht="13.5" customHeight="1" hidden="1">
      <c r="A50" s="77" t="s">
        <v>359</v>
      </c>
      <c r="B50" s="76" t="s">
        <v>148</v>
      </c>
      <c r="C50" s="77" t="s">
        <v>149</v>
      </c>
      <c r="D50" s="78">
        <v>0</v>
      </c>
      <c r="E50" s="78">
        <v>0</v>
      </c>
    </row>
    <row r="51" spans="1:5" ht="13.5" customHeight="1">
      <c r="A51" s="74" t="s">
        <v>360</v>
      </c>
      <c r="B51" s="73" t="s">
        <v>265</v>
      </c>
      <c r="C51" s="74" t="s">
        <v>266</v>
      </c>
      <c r="D51" s="75">
        <f>D52</f>
        <v>448150</v>
      </c>
      <c r="E51" s="75">
        <f>E52</f>
        <v>448150</v>
      </c>
    </row>
    <row r="52" spans="1:5" ht="13.5" customHeight="1">
      <c r="A52" s="74" t="s">
        <v>361</v>
      </c>
      <c r="B52" s="73" t="s">
        <v>267</v>
      </c>
      <c r="C52" s="74" t="s">
        <v>268</v>
      </c>
      <c r="D52" s="75">
        <f>D53</f>
        <v>448150</v>
      </c>
      <c r="E52" s="75">
        <f>E53</f>
        <v>448150</v>
      </c>
    </row>
    <row r="53" spans="1:5" ht="12" customHeight="1">
      <c r="A53" s="81" t="s">
        <v>362</v>
      </c>
      <c r="B53" s="80" t="s">
        <v>267</v>
      </c>
      <c r="C53" s="81" t="s">
        <v>268</v>
      </c>
      <c r="D53" s="82">
        <v>448150</v>
      </c>
      <c r="E53" s="82">
        <v>448150</v>
      </c>
    </row>
    <row r="54" spans="1:5" ht="12" customHeight="1">
      <c r="A54" s="85" t="s">
        <v>363</v>
      </c>
      <c r="B54" s="84" t="s">
        <v>482</v>
      </c>
      <c r="C54" s="85"/>
      <c r="D54" s="112" t="s">
        <v>517</v>
      </c>
      <c r="E54" s="86">
        <v>488216</v>
      </c>
    </row>
    <row r="55" spans="1:5" ht="12.75">
      <c r="A55" s="60"/>
      <c r="B55" s="60" t="s">
        <v>175</v>
      </c>
      <c r="C55" s="60"/>
      <c r="D55" s="83">
        <f>D13+D26+D29+D32+D35+D42+D45+D48+D51+D54</f>
        <v>10474779</v>
      </c>
      <c r="E55" s="83">
        <f>E13+E26+E29+E32+E35+E42+E45+E48+E51+E54</f>
        <v>9996125</v>
      </c>
    </row>
  </sheetData>
  <sheetProtection/>
  <mergeCells count="8">
    <mergeCell ref="C2:E2"/>
    <mergeCell ref="C4:E4"/>
    <mergeCell ref="A6:E6"/>
    <mergeCell ref="A8:A9"/>
    <mergeCell ref="B8:B9"/>
    <mergeCell ref="C8:C9"/>
    <mergeCell ref="E8:E9"/>
    <mergeCell ref="D8:D9"/>
  </mergeCells>
  <printOptions/>
  <pageMargins left="0.31496062992125984" right="0.31496062992125984" top="0.15748031496062992" bottom="0.15748031496062992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71"/>
  <sheetViews>
    <sheetView zoomScale="80" zoomScaleNormal="80" zoomScalePageLayoutView="0" workbookViewId="0" topLeftCell="A1">
      <selection activeCell="B14" sqref="B14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3.125" style="0" customWidth="1"/>
    <col min="6" max="6" width="16.125" style="0" customWidth="1"/>
  </cols>
  <sheetData>
    <row r="1" ht="12" customHeight="1"/>
    <row r="2" spans="2:6" ht="39" customHeight="1" hidden="1">
      <c r="B2" s="166" t="s">
        <v>470</v>
      </c>
      <c r="C2" s="172"/>
      <c r="D2" s="172"/>
      <c r="E2" s="172"/>
      <c r="F2" s="172"/>
    </row>
    <row r="4" spans="2:6" ht="27" customHeight="1">
      <c r="B4" s="166" t="s">
        <v>519</v>
      </c>
      <c r="C4" s="172"/>
      <c r="D4" s="172"/>
      <c r="E4" s="172"/>
      <c r="F4" s="172"/>
    </row>
    <row r="6" spans="1:6" ht="53.25" customHeight="1">
      <c r="A6" s="167" t="s">
        <v>520</v>
      </c>
      <c r="B6" s="167"/>
      <c r="C6" s="167"/>
      <c r="D6" s="167"/>
      <c r="E6" s="167"/>
      <c r="F6" s="167"/>
    </row>
    <row r="8" spans="1:6" ht="12.75" customHeight="1">
      <c r="A8" s="161" t="s">
        <v>152</v>
      </c>
      <c r="B8" s="161" t="s">
        <v>85</v>
      </c>
      <c r="C8" s="163" t="s">
        <v>112</v>
      </c>
      <c r="D8" s="164"/>
      <c r="E8" s="164"/>
      <c r="F8" s="161" t="s">
        <v>471</v>
      </c>
    </row>
    <row r="9" spans="1:6" ht="12.75">
      <c r="A9" s="162"/>
      <c r="B9" s="162"/>
      <c r="C9" s="68" t="s">
        <v>113</v>
      </c>
      <c r="D9" s="68" t="s">
        <v>114</v>
      </c>
      <c r="E9" s="68" t="s">
        <v>282</v>
      </c>
      <c r="F9" s="162"/>
    </row>
    <row r="10" spans="1:6" ht="12.75">
      <c r="A10" s="69" t="s">
        <v>43</v>
      </c>
      <c r="B10" s="69" t="s">
        <v>51</v>
      </c>
      <c r="C10" s="69" t="s">
        <v>129</v>
      </c>
      <c r="D10" s="69" t="s">
        <v>130</v>
      </c>
      <c r="E10" s="69" t="s">
        <v>283</v>
      </c>
      <c r="F10" s="69" t="s">
        <v>284</v>
      </c>
    </row>
    <row r="11" spans="1:6" ht="12.75">
      <c r="A11" s="71" t="s">
        <v>43</v>
      </c>
      <c r="B11" s="70" t="s">
        <v>286</v>
      </c>
      <c r="C11" s="71"/>
      <c r="D11" s="71"/>
      <c r="E11" s="71"/>
      <c r="F11" s="72">
        <f>F12+F91+F151</f>
        <v>12895609</v>
      </c>
    </row>
    <row r="12" spans="1:6" ht="25.5">
      <c r="A12" s="71"/>
      <c r="B12" s="41" t="s">
        <v>145</v>
      </c>
      <c r="C12" s="74" t="s">
        <v>451</v>
      </c>
      <c r="D12" s="71"/>
      <c r="E12" s="71"/>
      <c r="F12" s="72">
        <f>F13+F37+F40+F43+F73+F83</f>
        <v>4234742.2</v>
      </c>
    </row>
    <row r="13" spans="1:6" ht="55.5" customHeight="1">
      <c r="A13" s="71"/>
      <c r="B13" s="62" t="s">
        <v>115</v>
      </c>
      <c r="C13" s="74" t="s">
        <v>452</v>
      </c>
      <c r="D13" s="71"/>
      <c r="E13" s="71"/>
      <c r="F13" s="72">
        <f>F14+F20+F23+F26+F31+F34+F28+F17</f>
        <v>1405800</v>
      </c>
    </row>
    <row r="14" spans="1:6" ht="108" customHeight="1">
      <c r="A14" s="74" t="s">
        <v>51</v>
      </c>
      <c r="B14" s="79" t="s">
        <v>310</v>
      </c>
      <c r="C14" s="74" t="s">
        <v>493</v>
      </c>
      <c r="D14" s="74"/>
      <c r="E14" s="74"/>
      <c r="F14" s="75">
        <f>F15</f>
        <v>880800</v>
      </c>
    </row>
    <row r="15" spans="1:6" ht="33.75" customHeight="1">
      <c r="A15" s="74" t="s">
        <v>129</v>
      </c>
      <c r="B15" s="73" t="s">
        <v>293</v>
      </c>
      <c r="C15" s="74" t="s">
        <v>493</v>
      </c>
      <c r="D15" s="74" t="s">
        <v>186</v>
      </c>
      <c r="E15" s="74"/>
      <c r="F15" s="75">
        <f>F16</f>
        <v>880800</v>
      </c>
    </row>
    <row r="16" spans="1:6" ht="12" customHeight="1">
      <c r="A16" s="77" t="s">
        <v>130</v>
      </c>
      <c r="B16" s="80" t="s">
        <v>5</v>
      </c>
      <c r="C16" s="74" t="s">
        <v>493</v>
      </c>
      <c r="D16" s="81" t="s">
        <v>9</v>
      </c>
      <c r="E16" s="81" t="s">
        <v>116</v>
      </c>
      <c r="F16" s="82">
        <v>880800</v>
      </c>
    </row>
    <row r="17" spans="1:6" ht="1.5" customHeight="1" hidden="1">
      <c r="A17" s="81"/>
      <c r="B17" s="101" t="s">
        <v>484</v>
      </c>
      <c r="C17" s="94" t="s">
        <v>259</v>
      </c>
      <c r="D17" s="85"/>
      <c r="E17" s="85"/>
      <c r="F17" s="88">
        <f>F18</f>
        <v>0</v>
      </c>
    </row>
    <row r="18" spans="1:6" ht="24.75" customHeight="1" hidden="1">
      <c r="A18" s="81"/>
      <c r="B18" s="73" t="s">
        <v>293</v>
      </c>
      <c r="C18" s="94" t="s">
        <v>259</v>
      </c>
      <c r="D18" s="94" t="s">
        <v>186</v>
      </c>
      <c r="E18" s="85"/>
      <c r="F18" s="88">
        <f>F19</f>
        <v>0</v>
      </c>
    </row>
    <row r="19" spans="1:6" ht="13.5" customHeight="1" hidden="1">
      <c r="A19" s="81"/>
      <c r="B19" s="80" t="s">
        <v>5</v>
      </c>
      <c r="C19" s="94" t="s">
        <v>259</v>
      </c>
      <c r="D19" s="85" t="s">
        <v>9</v>
      </c>
      <c r="E19" s="85" t="s">
        <v>116</v>
      </c>
      <c r="F19" s="86">
        <v>0</v>
      </c>
    </row>
    <row r="20" spans="1:6" ht="40.5" customHeight="1" hidden="1">
      <c r="A20" s="74" t="s">
        <v>283</v>
      </c>
      <c r="B20" s="79" t="s">
        <v>460</v>
      </c>
      <c r="C20" s="74" t="s">
        <v>461</v>
      </c>
      <c r="D20" s="74"/>
      <c r="E20" s="74"/>
      <c r="F20" s="75">
        <f>F21</f>
        <v>0</v>
      </c>
    </row>
    <row r="21" spans="1:6" ht="32.25" customHeight="1" hidden="1">
      <c r="A21" s="74" t="s">
        <v>284</v>
      </c>
      <c r="B21" s="73" t="s">
        <v>293</v>
      </c>
      <c r="C21" s="74" t="s">
        <v>461</v>
      </c>
      <c r="D21" s="74" t="s">
        <v>186</v>
      </c>
      <c r="E21" s="74"/>
      <c r="F21" s="75">
        <f>F22</f>
        <v>0</v>
      </c>
    </row>
    <row r="22" spans="1:6" ht="42" customHeight="1" hidden="1">
      <c r="A22" s="77" t="s">
        <v>285</v>
      </c>
      <c r="B22" s="76" t="s">
        <v>5</v>
      </c>
      <c r="C22" s="87" t="s">
        <v>461</v>
      </c>
      <c r="D22" s="77" t="s">
        <v>9</v>
      </c>
      <c r="E22" s="77" t="s">
        <v>116</v>
      </c>
      <c r="F22" s="78">
        <v>0</v>
      </c>
    </row>
    <row r="23" spans="1:6" ht="65.25" customHeight="1">
      <c r="A23" s="74" t="s">
        <v>21</v>
      </c>
      <c r="B23" s="73" t="s">
        <v>312</v>
      </c>
      <c r="C23" s="74" t="s">
        <v>204</v>
      </c>
      <c r="D23" s="74"/>
      <c r="E23" s="74"/>
      <c r="F23" s="75">
        <f>F24+F26</f>
        <v>495000</v>
      </c>
    </row>
    <row r="24" spans="1:6" ht="31.5" customHeight="1">
      <c r="A24" s="74" t="s">
        <v>332</v>
      </c>
      <c r="B24" s="73" t="s">
        <v>293</v>
      </c>
      <c r="C24" s="74" t="s">
        <v>204</v>
      </c>
      <c r="D24" s="74" t="s">
        <v>186</v>
      </c>
      <c r="E24" s="74"/>
      <c r="F24" s="75">
        <f>F25</f>
        <v>495000</v>
      </c>
    </row>
    <row r="25" spans="1:6" ht="13.5" customHeight="1">
      <c r="A25" s="77" t="s">
        <v>53</v>
      </c>
      <c r="B25" s="76" t="s">
        <v>5</v>
      </c>
      <c r="C25" s="77" t="s">
        <v>204</v>
      </c>
      <c r="D25" s="77" t="s">
        <v>9</v>
      </c>
      <c r="E25" s="77" t="s">
        <v>116</v>
      </c>
      <c r="F25" s="78">
        <v>495000</v>
      </c>
    </row>
    <row r="26" spans="1:6" ht="0.75" customHeight="1" hidden="1">
      <c r="A26" s="74" t="s">
        <v>27</v>
      </c>
      <c r="B26" s="73" t="s">
        <v>185</v>
      </c>
      <c r="C26" s="74" t="s">
        <v>204</v>
      </c>
      <c r="D26" s="74" t="s">
        <v>295</v>
      </c>
      <c r="E26" s="74"/>
      <c r="F26" s="75">
        <f>F27</f>
        <v>0</v>
      </c>
    </row>
    <row r="27" spans="1:6" ht="57" customHeight="1" hidden="1">
      <c r="A27" s="77" t="s">
        <v>333</v>
      </c>
      <c r="B27" s="76" t="s">
        <v>5</v>
      </c>
      <c r="C27" s="77" t="s">
        <v>204</v>
      </c>
      <c r="D27" s="77" t="s">
        <v>239</v>
      </c>
      <c r="E27" s="77" t="s">
        <v>116</v>
      </c>
      <c r="F27" s="78">
        <v>0</v>
      </c>
    </row>
    <row r="28" spans="1:6" ht="72" customHeight="1">
      <c r="A28" s="74" t="s">
        <v>334</v>
      </c>
      <c r="B28" s="73" t="s">
        <v>364</v>
      </c>
      <c r="C28" s="74" t="s">
        <v>220</v>
      </c>
      <c r="D28" s="74"/>
      <c r="E28" s="74"/>
      <c r="F28" s="75">
        <f>F29</f>
        <v>30000</v>
      </c>
    </row>
    <row r="29" spans="1:6" ht="31.5" customHeight="1">
      <c r="A29" s="74" t="s">
        <v>335</v>
      </c>
      <c r="B29" s="73" t="s">
        <v>293</v>
      </c>
      <c r="C29" s="74" t="s">
        <v>220</v>
      </c>
      <c r="D29" s="74" t="s">
        <v>186</v>
      </c>
      <c r="E29" s="74"/>
      <c r="F29" s="75">
        <f>F30</f>
        <v>30000</v>
      </c>
    </row>
    <row r="30" spans="1:6" ht="10.5" customHeight="1">
      <c r="A30" s="77" t="s">
        <v>336</v>
      </c>
      <c r="B30" s="76" t="s">
        <v>5</v>
      </c>
      <c r="C30" s="77" t="s">
        <v>220</v>
      </c>
      <c r="D30" s="77" t="s">
        <v>9</v>
      </c>
      <c r="E30" s="77" t="s">
        <v>116</v>
      </c>
      <c r="F30" s="78">
        <v>30000</v>
      </c>
    </row>
    <row r="31" spans="1:6" ht="102" customHeight="1" hidden="1">
      <c r="A31" s="74" t="s">
        <v>224</v>
      </c>
      <c r="B31" s="79" t="s">
        <v>313</v>
      </c>
      <c r="C31" s="74" t="s">
        <v>497</v>
      </c>
      <c r="D31" s="74"/>
      <c r="E31" s="74"/>
      <c r="F31" s="75">
        <f>F32</f>
        <v>0</v>
      </c>
    </row>
    <row r="32" spans="1:6" ht="31.5" customHeight="1" hidden="1">
      <c r="A32" s="74" t="s">
        <v>337</v>
      </c>
      <c r="B32" s="73" t="s">
        <v>293</v>
      </c>
      <c r="C32" s="74" t="s">
        <v>497</v>
      </c>
      <c r="D32" s="74" t="s">
        <v>186</v>
      </c>
      <c r="E32" s="74"/>
      <c r="F32" s="75">
        <f>F33</f>
        <v>0</v>
      </c>
    </row>
    <row r="33" spans="1:6" ht="12.75" customHeight="1" hidden="1">
      <c r="A33" s="77" t="s">
        <v>247</v>
      </c>
      <c r="B33" s="76" t="s">
        <v>5</v>
      </c>
      <c r="C33" s="77" t="s">
        <v>497</v>
      </c>
      <c r="D33" s="77" t="s">
        <v>9</v>
      </c>
      <c r="E33" s="77" t="s">
        <v>116</v>
      </c>
      <c r="F33" s="78">
        <v>0</v>
      </c>
    </row>
    <row r="34" spans="1:6" ht="82.5" customHeight="1" hidden="1">
      <c r="A34" s="74" t="s">
        <v>338</v>
      </c>
      <c r="B34" s="79" t="s">
        <v>314</v>
      </c>
      <c r="C34" s="74" t="s">
        <v>260</v>
      </c>
      <c r="D34" s="74"/>
      <c r="E34" s="74"/>
      <c r="F34" s="75">
        <f>F35</f>
        <v>0</v>
      </c>
    </row>
    <row r="35" spans="1:6" ht="33" customHeight="1" hidden="1">
      <c r="A35" s="74" t="s">
        <v>339</v>
      </c>
      <c r="B35" s="73" t="s">
        <v>293</v>
      </c>
      <c r="C35" s="74" t="s">
        <v>260</v>
      </c>
      <c r="D35" s="74" t="s">
        <v>186</v>
      </c>
      <c r="E35" s="74"/>
      <c r="F35" s="75">
        <f>F36</f>
        <v>0</v>
      </c>
    </row>
    <row r="36" spans="1:6" ht="18.75" customHeight="1" hidden="1">
      <c r="A36" s="77" t="s">
        <v>340</v>
      </c>
      <c r="B36" s="76" t="s">
        <v>5</v>
      </c>
      <c r="C36" s="77" t="s">
        <v>260</v>
      </c>
      <c r="D36" s="77" t="s">
        <v>9</v>
      </c>
      <c r="E36" s="77" t="s">
        <v>116</v>
      </c>
      <c r="F36" s="78">
        <v>0</v>
      </c>
    </row>
    <row r="37" spans="1:6" ht="98.25" customHeight="1">
      <c r="A37" s="74" t="s">
        <v>341</v>
      </c>
      <c r="B37" s="79" t="s">
        <v>305</v>
      </c>
      <c r="C37" s="74" t="s">
        <v>199</v>
      </c>
      <c r="D37" s="74"/>
      <c r="E37" s="74"/>
      <c r="F37" s="75">
        <f>F38</f>
        <v>1000</v>
      </c>
    </row>
    <row r="38" spans="1:6" ht="36.75" customHeight="1">
      <c r="A38" s="74" t="s">
        <v>342</v>
      </c>
      <c r="B38" s="73" t="s">
        <v>293</v>
      </c>
      <c r="C38" s="74" t="s">
        <v>199</v>
      </c>
      <c r="D38" s="74" t="s">
        <v>186</v>
      </c>
      <c r="E38" s="74"/>
      <c r="F38" s="75">
        <f>F39</f>
        <v>1000</v>
      </c>
    </row>
    <row r="39" spans="1:6" ht="13.5" customHeight="1">
      <c r="A39" s="77" t="s">
        <v>343</v>
      </c>
      <c r="B39" s="76" t="s">
        <v>73</v>
      </c>
      <c r="C39" s="77" t="s">
        <v>199</v>
      </c>
      <c r="D39" s="77" t="s">
        <v>9</v>
      </c>
      <c r="E39" s="77" t="s">
        <v>12</v>
      </c>
      <c r="F39" s="78">
        <v>1000</v>
      </c>
    </row>
    <row r="40" spans="1:6" ht="77.25" customHeight="1">
      <c r="A40" s="74" t="s">
        <v>344</v>
      </c>
      <c r="B40" s="73" t="s">
        <v>365</v>
      </c>
      <c r="C40" s="74" t="s">
        <v>191</v>
      </c>
      <c r="D40" s="74"/>
      <c r="E40" s="74"/>
      <c r="F40" s="75">
        <f>F41</f>
        <v>1000</v>
      </c>
    </row>
    <row r="41" spans="1:6" ht="35.25" customHeight="1">
      <c r="A41" s="74" t="s">
        <v>345</v>
      </c>
      <c r="B41" s="73" t="s">
        <v>293</v>
      </c>
      <c r="C41" s="74" t="s">
        <v>191</v>
      </c>
      <c r="D41" s="74" t="s">
        <v>186</v>
      </c>
      <c r="E41" s="74"/>
      <c r="F41" s="75">
        <f>F42</f>
        <v>1000</v>
      </c>
    </row>
    <row r="42" spans="1:6" ht="48" customHeight="1">
      <c r="A42" s="77" t="s">
        <v>346</v>
      </c>
      <c r="B42" s="80" t="s">
        <v>72</v>
      </c>
      <c r="C42" s="81" t="s">
        <v>191</v>
      </c>
      <c r="D42" s="81" t="s">
        <v>9</v>
      </c>
      <c r="E42" s="81" t="s">
        <v>11</v>
      </c>
      <c r="F42" s="82">
        <v>1000</v>
      </c>
    </row>
    <row r="43" spans="1:6" ht="24.75" customHeight="1">
      <c r="A43" s="81"/>
      <c r="B43" s="63" t="s">
        <v>118</v>
      </c>
      <c r="C43" s="94" t="s">
        <v>453</v>
      </c>
      <c r="D43" s="85"/>
      <c r="E43" s="85"/>
      <c r="F43" s="88">
        <f>F44+F47+F50+F53+F57+F61+F64+F67+F70</f>
        <v>2301702.2</v>
      </c>
    </row>
    <row r="44" spans="1:6" ht="63" customHeight="1" hidden="1">
      <c r="A44" s="74" t="s">
        <v>347</v>
      </c>
      <c r="B44" s="73" t="s">
        <v>327</v>
      </c>
      <c r="C44" s="74" t="s">
        <v>215</v>
      </c>
      <c r="D44" s="74"/>
      <c r="E44" s="74"/>
      <c r="F44" s="75">
        <f>F45</f>
        <v>0</v>
      </c>
    </row>
    <row r="45" spans="1:6" ht="34.5" customHeight="1" hidden="1">
      <c r="A45" s="74" t="s">
        <v>348</v>
      </c>
      <c r="B45" s="73" t="s">
        <v>293</v>
      </c>
      <c r="C45" s="74" t="s">
        <v>215</v>
      </c>
      <c r="D45" s="74" t="s">
        <v>186</v>
      </c>
      <c r="E45" s="74"/>
      <c r="F45" s="75">
        <f>F46</f>
        <v>0</v>
      </c>
    </row>
    <row r="46" spans="1:6" ht="13.5" customHeight="1" hidden="1">
      <c r="A46" s="77" t="s">
        <v>349</v>
      </c>
      <c r="B46" s="76" t="s">
        <v>148</v>
      </c>
      <c r="C46" s="77" t="s">
        <v>215</v>
      </c>
      <c r="D46" s="77" t="s">
        <v>9</v>
      </c>
      <c r="E46" s="77" t="s">
        <v>149</v>
      </c>
      <c r="F46" s="78">
        <v>0</v>
      </c>
    </row>
    <row r="47" spans="1:6" ht="45.75" customHeight="1">
      <c r="A47" s="74" t="s">
        <v>350</v>
      </c>
      <c r="B47" s="73" t="s">
        <v>319</v>
      </c>
      <c r="C47" s="74" t="s">
        <v>207</v>
      </c>
      <c r="D47" s="74"/>
      <c r="E47" s="74"/>
      <c r="F47" s="75">
        <f>F48</f>
        <v>196000</v>
      </c>
    </row>
    <row r="48" spans="1:6" ht="33.75" customHeight="1">
      <c r="A48" s="74" t="s">
        <v>351</v>
      </c>
      <c r="B48" s="73" t="s">
        <v>293</v>
      </c>
      <c r="C48" s="74" t="s">
        <v>207</v>
      </c>
      <c r="D48" s="74" t="s">
        <v>186</v>
      </c>
      <c r="E48" s="74"/>
      <c r="F48" s="75">
        <f>F49</f>
        <v>196000</v>
      </c>
    </row>
    <row r="49" spans="1:6" ht="14.25" customHeight="1">
      <c r="A49" s="77" t="s">
        <v>352</v>
      </c>
      <c r="B49" s="76" t="s">
        <v>74</v>
      </c>
      <c r="C49" s="77" t="s">
        <v>207</v>
      </c>
      <c r="D49" s="77" t="s">
        <v>9</v>
      </c>
      <c r="E49" s="77" t="s">
        <v>117</v>
      </c>
      <c r="F49" s="78">
        <v>196000</v>
      </c>
    </row>
    <row r="50" spans="1:6" ht="54.75" customHeight="1">
      <c r="A50" s="74" t="s">
        <v>353</v>
      </c>
      <c r="B50" s="73" t="s">
        <v>320</v>
      </c>
      <c r="C50" s="74" t="s">
        <v>208</v>
      </c>
      <c r="D50" s="74"/>
      <c r="E50" s="74"/>
      <c r="F50" s="75">
        <f>F51</f>
        <v>205163</v>
      </c>
    </row>
    <row r="51" spans="1:6" ht="33" customHeight="1">
      <c r="A51" s="74" t="s">
        <v>354</v>
      </c>
      <c r="B51" s="73" t="s">
        <v>293</v>
      </c>
      <c r="C51" s="74" t="s">
        <v>208</v>
      </c>
      <c r="D51" s="74" t="s">
        <v>186</v>
      </c>
      <c r="E51" s="74"/>
      <c r="F51" s="75">
        <f>F52</f>
        <v>205163</v>
      </c>
    </row>
    <row r="52" spans="1:6" ht="12.75" customHeight="1">
      <c r="A52" s="77" t="s">
        <v>355</v>
      </c>
      <c r="B52" s="76" t="s">
        <v>74</v>
      </c>
      <c r="C52" s="77" t="s">
        <v>208</v>
      </c>
      <c r="D52" s="77" t="s">
        <v>9</v>
      </c>
      <c r="E52" s="77" t="s">
        <v>117</v>
      </c>
      <c r="F52" s="78">
        <v>205163</v>
      </c>
    </row>
    <row r="53" spans="1:6" ht="61.5" customHeight="1">
      <c r="A53" s="74" t="s">
        <v>356</v>
      </c>
      <c r="B53" s="73" t="s">
        <v>144</v>
      </c>
      <c r="C53" s="74" t="s">
        <v>209</v>
      </c>
      <c r="D53" s="74"/>
      <c r="E53" s="74"/>
      <c r="F53" s="75">
        <f>F54</f>
        <v>27503</v>
      </c>
    </row>
    <row r="54" spans="1:6" ht="61.5" customHeight="1">
      <c r="A54" s="74" t="s">
        <v>357</v>
      </c>
      <c r="B54" s="73" t="s">
        <v>289</v>
      </c>
      <c r="C54" s="74" t="s">
        <v>209</v>
      </c>
      <c r="D54" s="74" t="s">
        <v>128</v>
      </c>
      <c r="E54" s="74"/>
      <c r="F54" s="75">
        <f>F55+F56</f>
        <v>27503</v>
      </c>
    </row>
    <row r="55" spans="1:6" ht="12" customHeight="1">
      <c r="A55" s="77" t="s">
        <v>358</v>
      </c>
      <c r="B55" s="76" t="s">
        <v>74</v>
      </c>
      <c r="C55" s="77" t="s">
        <v>209</v>
      </c>
      <c r="D55" s="77" t="s">
        <v>238</v>
      </c>
      <c r="E55" s="77" t="s">
        <v>117</v>
      </c>
      <c r="F55" s="78">
        <v>21124</v>
      </c>
    </row>
    <row r="56" spans="1:6" ht="12" customHeight="1">
      <c r="A56" s="77" t="s">
        <v>359</v>
      </c>
      <c r="B56" s="76" t="s">
        <v>74</v>
      </c>
      <c r="C56" s="77" t="s">
        <v>209</v>
      </c>
      <c r="D56" s="77" t="s">
        <v>270</v>
      </c>
      <c r="E56" s="77" t="s">
        <v>117</v>
      </c>
      <c r="F56" s="78">
        <v>6379</v>
      </c>
    </row>
    <row r="57" spans="1:6" ht="51" customHeight="1">
      <c r="A57" s="74" t="s">
        <v>360</v>
      </c>
      <c r="B57" s="73" t="s">
        <v>316</v>
      </c>
      <c r="C57" s="74" t="s">
        <v>205</v>
      </c>
      <c r="D57" s="74"/>
      <c r="E57" s="74"/>
      <c r="F57" s="75">
        <f>F58</f>
        <v>570050</v>
      </c>
    </row>
    <row r="58" spans="1:6" ht="33" customHeight="1">
      <c r="A58" s="74" t="s">
        <v>361</v>
      </c>
      <c r="B58" s="73" t="s">
        <v>293</v>
      </c>
      <c r="C58" s="74" t="s">
        <v>205</v>
      </c>
      <c r="D58" s="74" t="s">
        <v>186</v>
      </c>
      <c r="E58" s="74"/>
      <c r="F58" s="75">
        <f>F59+F60</f>
        <v>570050</v>
      </c>
    </row>
    <row r="59" spans="1:6" ht="15" customHeight="1">
      <c r="A59" s="77" t="s">
        <v>362</v>
      </c>
      <c r="B59" s="76" t="s">
        <v>141</v>
      </c>
      <c r="C59" s="77" t="s">
        <v>205</v>
      </c>
      <c r="D59" s="77" t="s">
        <v>317</v>
      </c>
      <c r="E59" s="77" t="s">
        <v>15</v>
      </c>
      <c r="F59" s="78">
        <v>538050</v>
      </c>
    </row>
    <row r="60" spans="1:6" ht="14.25" customHeight="1">
      <c r="A60" s="77" t="s">
        <v>363</v>
      </c>
      <c r="B60" s="76" t="s">
        <v>141</v>
      </c>
      <c r="C60" s="77" t="s">
        <v>205</v>
      </c>
      <c r="D60" s="77" t="s">
        <v>9</v>
      </c>
      <c r="E60" s="77" t="s">
        <v>15</v>
      </c>
      <c r="F60" s="78">
        <v>32000</v>
      </c>
    </row>
    <row r="61" spans="1:6" ht="55.5" customHeight="1" hidden="1">
      <c r="A61" s="74" t="s">
        <v>366</v>
      </c>
      <c r="B61" s="73" t="s">
        <v>316</v>
      </c>
      <c r="C61" s="74" t="s">
        <v>367</v>
      </c>
      <c r="D61" s="74"/>
      <c r="E61" s="74"/>
      <c r="F61" s="75">
        <f>F63</f>
        <v>0</v>
      </c>
    </row>
    <row r="62" spans="1:6" ht="35.25" customHeight="1" hidden="1">
      <c r="A62" s="74" t="s">
        <v>368</v>
      </c>
      <c r="B62" s="73" t="s">
        <v>293</v>
      </c>
      <c r="C62" s="74" t="s">
        <v>367</v>
      </c>
      <c r="D62" s="74" t="s">
        <v>186</v>
      </c>
      <c r="E62" s="74"/>
      <c r="F62" s="75">
        <f>F63</f>
        <v>0</v>
      </c>
    </row>
    <row r="63" spans="1:6" ht="15" customHeight="1" hidden="1">
      <c r="A63" s="77" t="s">
        <v>369</v>
      </c>
      <c r="B63" s="76" t="s">
        <v>141</v>
      </c>
      <c r="C63" s="77" t="s">
        <v>367</v>
      </c>
      <c r="D63" s="77" t="s">
        <v>9</v>
      </c>
      <c r="E63" s="77" t="s">
        <v>15</v>
      </c>
      <c r="F63" s="78">
        <v>0</v>
      </c>
    </row>
    <row r="64" spans="1:6" ht="51.75" customHeight="1">
      <c r="A64" s="74" t="s">
        <v>370</v>
      </c>
      <c r="B64" s="73" t="s">
        <v>322</v>
      </c>
      <c r="C64" s="74" t="s">
        <v>219</v>
      </c>
      <c r="D64" s="74"/>
      <c r="E64" s="74"/>
      <c r="F64" s="75">
        <f>F65</f>
        <v>1260600</v>
      </c>
    </row>
    <row r="65" spans="1:6" ht="33" customHeight="1">
      <c r="A65" s="74" t="s">
        <v>371</v>
      </c>
      <c r="B65" s="73" t="s">
        <v>293</v>
      </c>
      <c r="C65" s="74" t="s">
        <v>219</v>
      </c>
      <c r="D65" s="74" t="s">
        <v>186</v>
      </c>
      <c r="E65" s="74"/>
      <c r="F65" s="75">
        <f>F66</f>
        <v>1260600</v>
      </c>
    </row>
    <row r="66" spans="1:6" ht="11.25" customHeight="1">
      <c r="A66" s="77" t="s">
        <v>92</v>
      </c>
      <c r="B66" s="76" t="s">
        <v>74</v>
      </c>
      <c r="C66" s="77" t="s">
        <v>219</v>
      </c>
      <c r="D66" s="77" t="s">
        <v>486</v>
      </c>
      <c r="E66" s="77" t="s">
        <v>117</v>
      </c>
      <c r="F66" s="78">
        <v>1260600</v>
      </c>
    </row>
    <row r="67" spans="1:6" ht="81.75" customHeight="1" hidden="1">
      <c r="A67" s="74" t="s">
        <v>372</v>
      </c>
      <c r="B67" s="79" t="s">
        <v>328</v>
      </c>
      <c r="C67" s="74" t="s">
        <v>215</v>
      </c>
      <c r="D67" s="74"/>
      <c r="E67" s="74"/>
      <c r="F67" s="75">
        <f>F68</f>
        <v>0</v>
      </c>
    </row>
    <row r="68" spans="1:6" ht="34.5" customHeight="1" hidden="1">
      <c r="A68" s="74" t="s">
        <v>373</v>
      </c>
      <c r="B68" s="73" t="s">
        <v>293</v>
      </c>
      <c r="C68" s="74" t="s">
        <v>215</v>
      </c>
      <c r="D68" s="74" t="s">
        <v>186</v>
      </c>
      <c r="E68" s="74"/>
      <c r="F68" s="75">
        <f>F69</f>
        <v>0</v>
      </c>
    </row>
    <row r="69" spans="1:6" ht="14.25" customHeight="1" hidden="1">
      <c r="A69" s="77" t="s">
        <v>374</v>
      </c>
      <c r="B69" s="76" t="s">
        <v>148</v>
      </c>
      <c r="C69" s="77" t="s">
        <v>215</v>
      </c>
      <c r="D69" s="77" t="s">
        <v>9</v>
      </c>
      <c r="E69" s="77" t="s">
        <v>149</v>
      </c>
      <c r="F69" s="78">
        <v>0</v>
      </c>
    </row>
    <row r="70" spans="1:6" ht="71.25" customHeight="1">
      <c r="A70" s="74" t="s">
        <v>375</v>
      </c>
      <c r="B70" s="73" t="s">
        <v>318</v>
      </c>
      <c r="C70" s="74" t="s">
        <v>206</v>
      </c>
      <c r="D70" s="74"/>
      <c r="E70" s="74"/>
      <c r="F70" s="75">
        <f>F71</f>
        <v>42386.2</v>
      </c>
    </row>
    <row r="71" spans="1:6" ht="32.25" customHeight="1">
      <c r="A71" s="74" t="s">
        <v>376</v>
      </c>
      <c r="B71" s="73" t="s">
        <v>293</v>
      </c>
      <c r="C71" s="74" t="s">
        <v>206</v>
      </c>
      <c r="D71" s="74" t="s">
        <v>186</v>
      </c>
      <c r="E71" s="74"/>
      <c r="F71" s="75">
        <f>F72</f>
        <v>42386.2</v>
      </c>
    </row>
    <row r="72" spans="1:6" ht="12" customHeight="1">
      <c r="A72" s="77" t="s">
        <v>377</v>
      </c>
      <c r="B72" s="76" t="s">
        <v>143</v>
      </c>
      <c r="C72" s="77" t="s">
        <v>206</v>
      </c>
      <c r="D72" s="77" t="s">
        <v>9</v>
      </c>
      <c r="E72" s="77" t="s">
        <v>14</v>
      </c>
      <c r="F72" s="78">
        <v>42386.2</v>
      </c>
    </row>
    <row r="73" spans="1:6" ht="55.5" customHeight="1">
      <c r="A73" s="81"/>
      <c r="B73" s="41" t="s">
        <v>120</v>
      </c>
      <c r="C73" s="74" t="s">
        <v>454</v>
      </c>
      <c r="D73" s="95"/>
      <c r="E73" s="95"/>
      <c r="F73" s="96">
        <f>F74+F77+F80</f>
        <v>71090</v>
      </c>
    </row>
    <row r="74" spans="1:6" ht="0.75" customHeight="1">
      <c r="A74" s="74" t="s">
        <v>378</v>
      </c>
      <c r="B74" s="73" t="s">
        <v>307</v>
      </c>
      <c r="C74" s="74" t="s">
        <v>256</v>
      </c>
      <c r="D74" s="74"/>
      <c r="E74" s="74"/>
      <c r="F74" s="75">
        <f>F75</f>
        <v>0</v>
      </c>
    </row>
    <row r="75" spans="1:6" ht="33.75" customHeight="1" hidden="1">
      <c r="A75" s="74" t="s">
        <v>379</v>
      </c>
      <c r="B75" s="73" t="s">
        <v>293</v>
      </c>
      <c r="C75" s="74" t="s">
        <v>256</v>
      </c>
      <c r="D75" s="74" t="s">
        <v>186</v>
      </c>
      <c r="E75" s="74"/>
      <c r="F75" s="75">
        <f>F76</f>
        <v>0</v>
      </c>
    </row>
    <row r="76" spans="1:6" ht="13.5" customHeight="1" hidden="1">
      <c r="A76" s="77" t="s">
        <v>380</v>
      </c>
      <c r="B76" s="76" t="s">
        <v>139</v>
      </c>
      <c r="C76" s="77" t="s">
        <v>256</v>
      </c>
      <c r="D76" s="77" t="s">
        <v>9</v>
      </c>
      <c r="E76" s="77" t="s">
        <v>13</v>
      </c>
      <c r="F76" s="78">
        <v>0</v>
      </c>
    </row>
    <row r="77" spans="1:6" ht="81.75" customHeight="1">
      <c r="A77" s="74" t="s">
        <v>381</v>
      </c>
      <c r="B77" s="73" t="s">
        <v>308</v>
      </c>
      <c r="C77" s="74" t="s">
        <v>203</v>
      </c>
      <c r="D77" s="74"/>
      <c r="E77" s="74"/>
      <c r="F77" s="75">
        <f>F78</f>
        <v>71090</v>
      </c>
    </row>
    <row r="78" spans="1:6" ht="34.5" customHeight="1">
      <c r="A78" s="74" t="s">
        <v>382</v>
      </c>
      <c r="B78" s="73" t="s">
        <v>293</v>
      </c>
      <c r="C78" s="74" t="s">
        <v>203</v>
      </c>
      <c r="D78" s="74" t="s">
        <v>186</v>
      </c>
      <c r="E78" s="74"/>
      <c r="F78" s="75">
        <f>F79</f>
        <v>71090</v>
      </c>
    </row>
    <row r="79" spans="1:6" ht="15" customHeight="1">
      <c r="A79" s="77" t="s">
        <v>383</v>
      </c>
      <c r="B79" s="76" t="s">
        <v>139</v>
      </c>
      <c r="C79" s="77" t="s">
        <v>203</v>
      </c>
      <c r="D79" s="77" t="s">
        <v>9</v>
      </c>
      <c r="E79" s="77" t="s">
        <v>13</v>
      </c>
      <c r="F79" s="78">
        <v>71090</v>
      </c>
    </row>
    <row r="80" spans="1:6" ht="99" customHeight="1" hidden="1">
      <c r="A80" s="74" t="s">
        <v>384</v>
      </c>
      <c r="B80" s="79" t="s">
        <v>309</v>
      </c>
      <c r="C80" s="74" t="s">
        <v>256</v>
      </c>
      <c r="D80" s="74"/>
      <c r="E80" s="74"/>
      <c r="F80" s="75">
        <f>F81</f>
        <v>0</v>
      </c>
    </row>
    <row r="81" spans="1:6" ht="35.25" customHeight="1" hidden="1">
      <c r="A81" s="74" t="s">
        <v>385</v>
      </c>
      <c r="B81" s="73" t="s">
        <v>293</v>
      </c>
      <c r="C81" s="74" t="s">
        <v>256</v>
      </c>
      <c r="D81" s="74" t="s">
        <v>186</v>
      </c>
      <c r="E81" s="74"/>
      <c r="F81" s="75">
        <f>F82</f>
        <v>0</v>
      </c>
    </row>
    <row r="82" spans="1:6" ht="15" customHeight="1" hidden="1">
      <c r="A82" s="77" t="s">
        <v>386</v>
      </c>
      <c r="B82" s="76" t="s">
        <v>139</v>
      </c>
      <c r="C82" s="77" t="s">
        <v>256</v>
      </c>
      <c r="D82" s="77" t="s">
        <v>9</v>
      </c>
      <c r="E82" s="77" t="s">
        <v>13</v>
      </c>
      <c r="F82" s="78">
        <v>0</v>
      </c>
    </row>
    <row r="83" spans="1:6" ht="27" customHeight="1">
      <c r="A83" s="81"/>
      <c r="B83" s="62" t="s">
        <v>269</v>
      </c>
      <c r="C83" s="74" t="s">
        <v>455</v>
      </c>
      <c r="D83" s="81"/>
      <c r="E83" s="81"/>
      <c r="F83" s="82">
        <f>F84+F88</f>
        <v>454150</v>
      </c>
    </row>
    <row r="84" spans="1:6" ht="63.75" customHeight="1">
      <c r="A84" s="74" t="s">
        <v>387</v>
      </c>
      <c r="B84" s="73" t="s">
        <v>329</v>
      </c>
      <c r="C84" s="74" t="s">
        <v>330</v>
      </c>
      <c r="D84" s="74"/>
      <c r="E84" s="74"/>
      <c r="F84" s="75">
        <f>F85</f>
        <v>448150</v>
      </c>
    </row>
    <row r="85" spans="1:6" ht="63" customHeight="1">
      <c r="A85" s="74" t="s">
        <v>388</v>
      </c>
      <c r="B85" s="73" t="s">
        <v>289</v>
      </c>
      <c r="C85" s="74" t="s">
        <v>330</v>
      </c>
      <c r="D85" s="74" t="s">
        <v>128</v>
      </c>
      <c r="E85" s="74"/>
      <c r="F85" s="75">
        <f>F86+F87</f>
        <v>448150</v>
      </c>
    </row>
    <row r="86" spans="1:6" ht="12" customHeight="1">
      <c r="A86" s="77" t="s">
        <v>389</v>
      </c>
      <c r="B86" s="76" t="s">
        <v>267</v>
      </c>
      <c r="C86" s="77" t="s">
        <v>330</v>
      </c>
      <c r="D86" s="77" t="s">
        <v>238</v>
      </c>
      <c r="E86" s="77" t="s">
        <v>268</v>
      </c>
      <c r="F86" s="78">
        <v>344201</v>
      </c>
    </row>
    <row r="87" spans="1:6" ht="11.25" customHeight="1">
      <c r="A87" s="77" t="s">
        <v>390</v>
      </c>
      <c r="B87" s="76" t="s">
        <v>267</v>
      </c>
      <c r="C87" s="77" t="s">
        <v>330</v>
      </c>
      <c r="D87" s="77" t="s">
        <v>270</v>
      </c>
      <c r="E87" s="77" t="s">
        <v>268</v>
      </c>
      <c r="F87" s="78">
        <v>103949</v>
      </c>
    </row>
    <row r="88" spans="1:6" ht="63" customHeight="1">
      <c r="A88" s="74" t="s">
        <v>391</v>
      </c>
      <c r="B88" s="73" t="s">
        <v>326</v>
      </c>
      <c r="C88" s="74" t="s">
        <v>264</v>
      </c>
      <c r="D88" s="74"/>
      <c r="E88" s="74"/>
      <c r="F88" s="75">
        <f>F89</f>
        <v>6000</v>
      </c>
    </row>
    <row r="89" spans="1:6" ht="33.75" customHeight="1">
      <c r="A89" s="74" t="s">
        <v>392</v>
      </c>
      <c r="B89" s="73" t="s">
        <v>293</v>
      </c>
      <c r="C89" s="74" t="s">
        <v>264</v>
      </c>
      <c r="D89" s="74" t="s">
        <v>186</v>
      </c>
      <c r="E89" s="74"/>
      <c r="F89" s="75">
        <f>F90</f>
        <v>6000</v>
      </c>
    </row>
    <row r="90" spans="1:6" ht="14.25" customHeight="1">
      <c r="A90" s="81" t="s">
        <v>393</v>
      </c>
      <c r="B90" s="80" t="s">
        <v>262</v>
      </c>
      <c r="C90" s="81" t="s">
        <v>264</v>
      </c>
      <c r="D90" s="81" t="s">
        <v>9</v>
      </c>
      <c r="E90" s="81" t="s">
        <v>263</v>
      </c>
      <c r="F90" s="82">
        <v>6000</v>
      </c>
    </row>
    <row r="91" spans="1:6" ht="33" customHeight="1">
      <c r="A91" s="85"/>
      <c r="B91" s="97" t="s">
        <v>123</v>
      </c>
      <c r="C91" s="74" t="s">
        <v>210</v>
      </c>
      <c r="D91" s="85"/>
      <c r="E91" s="85"/>
      <c r="F91" s="86">
        <f>F92+F100+F108+F113+F115+F117+F121+F124+F129+F136+F139+F142+F148+F133</f>
        <v>8408216.8</v>
      </c>
    </row>
    <row r="92" spans="1:6" ht="45" customHeight="1">
      <c r="A92" s="74" t="s">
        <v>394</v>
      </c>
      <c r="B92" s="73" t="s">
        <v>131</v>
      </c>
      <c r="C92" s="74" t="s">
        <v>189</v>
      </c>
      <c r="D92" s="74"/>
      <c r="E92" s="74"/>
      <c r="F92" s="75">
        <f>F93+F97</f>
        <v>1176641</v>
      </c>
    </row>
    <row r="93" spans="1:6" ht="63" customHeight="1">
      <c r="A93" s="74" t="s">
        <v>395</v>
      </c>
      <c r="B93" s="73" t="s">
        <v>289</v>
      </c>
      <c r="C93" s="74" t="s">
        <v>189</v>
      </c>
      <c r="D93" s="74" t="s">
        <v>128</v>
      </c>
      <c r="E93" s="74"/>
      <c r="F93" s="75">
        <f>F94+F95+F96</f>
        <v>1161641</v>
      </c>
    </row>
    <row r="94" spans="1:6" ht="33.75" customHeight="1">
      <c r="A94" s="77" t="s">
        <v>396</v>
      </c>
      <c r="B94" s="76" t="s">
        <v>288</v>
      </c>
      <c r="C94" s="77" t="s">
        <v>189</v>
      </c>
      <c r="D94" s="77" t="s">
        <v>18</v>
      </c>
      <c r="E94" s="77" t="s">
        <v>17</v>
      </c>
      <c r="F94" s="78">
        <v>882213</v>
      </c>
    </row>
    <row r="95" spans="1:6" ht="34.5" customHeight="1">
      <c r="A95" s="115" t="s">
        <v>397</v>
      </c>
      <c r="B95" s="76" t="s">
        <v>288</v>
      </c>
      <c r="C95" s="77" t="s">
        <v>189</v>
      </c>
      <c r="D95" s="77" t="s">
        <v>7</v>
      </c>
      <c r="E95" s="77" t="s">
        <v>17</v>
      </c>
      <c r="F95" s="78">
        <v>13000</v>
      </c>
    </row>
    <row r="96" spans="1:6" ht="31.5" customHeight="1">
      <c r="A96" s="85" t="s">
        <v>398</v>
      </c>
      <c r="B96" s="114" t="s">
        <v>288</v>
      </c>
      <c r="C96" s="81" t="s">
        <v>189</v>
      </c>
      <c r="D96" s="81" t="s">
        <v>216</v>
      </c>
      <c r="E96" s="81" t="s">
        <v>17</v>
      </c>
      <c r="F96" s="82">
        <v>266428</v>
      </c>
    </row>
    <row r="97" spans="1:6" ht="61.5" customHeight="1">
      <c r="A97" s="85"/>
      <c r="B97" s="73" t="s">
        <v>177</v>
      </c>
      <c r="C97" s="74" t="s">
        <v>472</v>
      </c>
      <c r="D97" s="74"/>
      <c r="E97" s="74"/>
      <c r="F97" s="88">
        <f>F98</f>
        <v>15000</v>
      </c>
    </row>
    <row r="98" spans="1:6" ht="34.5" customHeight="1">
      <c r="A98" s="85"/>
      <c r="B98" s="73" t="s">
        <v>289</v>
      </c>
      <c r="C98" s="74" t="s">
        <v>472</v>
      </c>
      <c r="D98" s="74" t="s">
        <v>128</v>
      </c>
      <c r="E98" s="74"/>
      <c r="F98" s="86">
        <f>F99</f>
        <v>15000</v>
      </c>
    </row>
    <row r="99" spans="1:6" ht="42.75" customHeight="1">
      <c r="A99" s="116"/>
      <c r="B99" s="76" t="s">
        <v>72</v>
      </c>
      <c r="C99" s="77" t="s">
        <v>472</v>
      </c>
      <c r="D99" s="77" t="s">
        <v>7</v>
      </c>
      <c r="E99" s="77" t="s">
        <v>17</v>
      </c>
      <c r="F99" s="86">
        <v>15000</v>
      </c>
    </row>
    <row r="100" spans="1:6" ht="63.75" customHeight="1">
      <c r="A100" s="113" t="s">
        <v>399</v>
      </c>
      <c r="B100" s="73" t="s">
        <v>306</v>
      </c>
      <c r="C100" s="74" t="s">
        <v>202</v>
      </c>
      <c r="D100" s="74"/>
      <c r="E100" s="74"/>
      <c r="F100" s="75">
        <f>F101</f>
        <v>503895</v>
      </c>
    </row>
    <row r="101" spans="1:6" ht="62.25" customHeight="1">
      <c r="A101" s="74" t="s">
        <v>400</v>
      </c>
      <c r="B101" s="73" t="s">
        <v>289</v>
      </c>
      <c r="C101" s="74" t="s">
        <v>202</v>
      </c>
      <c r="D101" s="74" t="s">
        <v>128</v>
      </c>
      <c r="E101" s="74"/>
      <c r="F101" s="75">
        <f>F102+F104+F103+F105</f>
        <v>503895</v>
      </c>
    </row>
    <row r="102" spans="1:6" ht="14.25" customHeight="1">
      <c r="A102" s="77" t="s">
        <v>401</v>
      </c>
      <c r="B102" s="76" t="s">
        <v>138</v>
      </c>
      <c r="C102" s="77" t="s">
        <v>202</v>
      </c>
      <c r="D102" s="77" t="s">
        <v>18</v>
      </c>
      <c r="E102" s="77" t="s">
        <v>16</v>
      </c>
      <c r="F102" s="78">
        <v>350393</v>
      </c>
    </row>
    <row r="103" spans="1:6" ht="14.25" customHeight="1">
      <c r="A103" s="77"/>
      <c r="B103" s="76" t="s">
        <v>138</v>
      </c>
      <c r="C103" s="77" t="s">
        <v>202</v>
      </c>
      <c r="D103" s="77" t="s">
        <v>7</v>
      </c>
      <c r="E103" s="77" t="s">
        <v>16</v>
      </c>
      <c r="F103" s="78">
        <v>0</v>
      </c>
    </row>
    <row r="104" spans="1:6" ht="12.75" customHeight="1">
      <c r="A104" s="77" t="s">
        <v>402</v>
      </c>
      <c r="B104" s="76" t="s">
        <v>138</v>
      </c>
      <c r="C104" s="77" t="s">
        <v>202</v>
      </c>
      <c r="D104" s="77" t="s">
        <v>216</v>
      </c>
      <c r="E104" s="77" t="s">
        <v>16</v>
      </c>
      <c r="F104" s="78">
        <v>105819</v>
      </c>
    </row>
    <row r="105" spans="1:6" ht="34.5" customHeight="1">
      <c r="A105" s="74" t="s">
        <v>403</v>
      </c>
      <c r="B105" s="73" t="s">
        <v>293</v>
      </c>
      <c r="C105" s="74" t="s">
        <v>202</v>
      </c>
      <c r="D105" s="74" t="s">
        <v>186</v>
      </c>
      <c r="E105" s="74"/>
      <c r="F105" s="75">
        <f>F106+F107</f>
        <v>47683</v>
      </c>
    </row>
    <row r="106" spans="1:6" ht="11.25" customHeight="1">
      <c r="A106" s="81" t="s">
        <v>404</v>
      </c>
      <c r="B106" s="80" t="s">
        <v>138</v>
      </c>
      <c r="C106" s="81" t="s">
        <v>202</v>
      </c>
      <c r="D106" s="81" t="s">
        <v>9</v>
      </c>
      <c r="E106" s="81" t="s">
        <v>16</v>
      </c>
      <c r="F106" s="82">
        <v>42256.6</v>
      </c>
    </row>
    <row r="107" spans="1:6" ht="11.25" customHeight="1">
      <c r="A107" s="85"/>
      <c r="B107" s="84" t="s">
        <v>485</v>
      </c>
      <c r="C107" s="81" t="s">
        <v>202</v>
      </c>
      <c r="D107" s="85" t="s">
        <v>486</v>
      </c>
      <c r="E107" s="85" t="s">
        <v>16</v>
      </c>
      <c r="F107" s="86">
        <v>5426.4</v>
      </c>
    </row>
    <row r="108" spans="1:6" ht="42" customHeight="1">
      <c r="A108" s="74" t="s">
        <v>405</v>
      </c>
      <c r="B108" s="73" t="s">
        <v>133</v>
      </c>
      <c r="C108" s="74" t="s">
        <v>192</v>
      </c>
      <c r="D108" s="74"/>
      <c r="E108" s="74"/>
      <c r="F108" s="75">
        <f>F109</f>
        <v>2971581</v>
      </c>
    </row>
    <row r="109" spans="1:6" ht="63" customHeight="1">
      <c r="A109" s="74" t="s">
        <v>406</v>
      </c>
      <c r="B109" s="73" t="s">
        <v>289</v>
      </c>
      <c r="C109" s="74" t="s">
        <v>192</v>
      </c>
      <c r="D109" s="74" t="s">
        <v>128</v>
      </c>
      <c r="E109" s="74"/>
      <c r="F109" s="75">
        <f>F110+F111+F112</f>
        <v>2971581</v>
      </c>
    </row>
    <row r="110" spans="1:6" ht="48" customHeight="1">
      <c r="A110" s="77" t="s">
        <v>407</v>
      </c>
      <c r="B110" s="76" t="s">
        <v>72</v>
      </c>
      <c r="C110" s="77" t="s">
        <v>192</v>
      </c>
      <c r="D110" s="77" t="s">
        <v>18</v>
      </c>
      <c r="E110" s="77" t="s">
        <v>11</v>
      </c>
      <c r="F110" s="78">
        <v>2270474</v>
      </c>
    </row>
    <row r="111" spans="1:6" ht="48.75" customHeight="1">
      <c r="A111" s="77" t="s">
        <v>408</v>
      </c>
      <c r="B111" s="76" t="s">
        <v>72</v>
      </c>
      <c r="C111" s="77" t="s">
        <v>192</v>
      </c>
      <c r="D111" s="77" t="s">
        <v>7</v>
      </c>
      <c r="E111" s="77" t="s">
        <v>11</v>
      </c>
      <c r="F111" s="78">
        <v>15424</v>
      </c>
    </row>
    <row r="112" spans="1:6" ht="46.5" customHeight="1">
      <c r="A112" s="77" t="s">
        <v>409</v>
      </c>
      <c r="B112" s="76" t="s">
        <v>72</v>
      </c>
      <c r="C112" s="77" t="s">
        <v>192</v>
      </c>
      <c r="D112" s="77" t="s">
        <v>216</v>
      </c>
      <c r="E112" s="77" t="s">
        <v>11</v>
      </c>
      <c r="F112" s="78">
        <v>685683</v>
      </c>
    </row>
    <row r="113" spans="1:6" ht="33" customHeight="1">
      <c r="A113" s="74" t="s">
        <v>410</v>
      </c>
      <c r="B113" s="73" t="s">
        <v>293</v>
      </c>
      <c r="C113" s="74" t="s">
        <v>192</v>
      </c>
      <c r="D113" s="74" t="s">
        <v>186</v>
      </c>
      <c r="E113" s="74"/>
      <c r="F113" s="75">
        <f>F114</f>
        <v>959956.77</v>
      </c>
    </row>
    <row r="114" spans="1:6" ht="48" customHeight="1">
      <c r="A114" s="77" t="s">
        <v>20</v>
      </c>
      <c r="B114" s="76" t="s">
        <v>72</v>
      </c>
      <c r="C114" s="77" t="s">
        <v>192</v>
      </c>
      <c r="D114" s="77" t="s">
        <v>9</v>
      </c>
      <c r="E114" s="77" t="s">
        <v>11</v>
      </c>
      <c r="F114" s="78">
        <v>959956.77</v>
      </c>
    </row>
    <row r="115" spans="1:6" ht="14.25" customHeight="1">
      <c r="A115" s="74" t="s">
        <v>411</v>
      </c>
      <c r="B115" s="73" t="s">
        <v>185</v>
      </c>
      <c r="C115" s="74" t="s">
        <v>192</v>
      </c>
      <c r="D115" s="74" t="s">
        <v>295</v>
      </c>
      <c r="E115" s="74"/>
      <c r="F115" s="75">
        <f>F116</f>
        <v>3000</v>
      </c>
    </row>
    <row r="116" spans="1:6" ht="48" customHeight="1">
      <c r="A116" s="77" t="s">
        <v>412</v>
      </c>
      <c r="B116" s="76" t="s">
        <v>72</v>
      </c>
      <c r="C116" s="77" t="s">
        <v>192</v>
      </c>
      <c r="D116" s="77" t="s">
        <v>239</v>
      </c>
      <c r="E116" s="77" t="s">
        <v>11</v>
      </c>
      <c r="F116" s="78">
        <v>3000</v>
      </c>
    </row>
    <row r="117" spans="1:6" ht="75.75" customHeight="1">
      <c r="A117" s="74" t="s">
        <v>413</v>
      </c>
      <c r="B117" s="73" t="s">
        <v>296</v>
      </c>
      <c r="C117" s="74" t="s">
        <v>196</v>
      </c>
      <c r="D117" s="74"/>
      <c r="E117" s="74"/>
      <c r="F117" s="75">
        <f>F118</f>
        <v>458000</v>
      </c>
    </row>
    <row r="118" spans="1:6" ht="60.75" customHeight="1">
      <c r="A118" s="74" t="s">
        <v>414</v>
      </c>
      <c r="B118" s="73" t="s">
        <v>289</v>
      </c>
      <c r="C118" s="74" t="s">
        <v>196</v>
      </c>
      <c r="D118" s="74" t="s">
        <v>128</v>
      </c>
      <c r="E118" s="74"/>
      <c r="F118" s="75">
        <f>F119+F120</f>
        <v>458000</v>
      </c>
    </row>
    <row r="119" spans="1:6" ht="47.25" customHeight="1">
      <c r="A119" s="77" t="s">
        <v>415</v>
      </c>
      <c r="B119" s="76" t="s">
        <v>72</v>
      </c>
      <c r="C119" s="77" t="s">
        <v>196</v>
      </c>
      <c r="D119" s="77" t="s">
        <v>18</v>
      </c>
      <c r="E119" s="77" t="s">
        <v>11</v>
      </c>
      <c r="F119" s="78">
        <v>351767</v>
      </c>
    </row>
    <row r="120" spans="1:6" ht="45" customHeight="1">
      <c r="A120" s="77" t="s">
        <v>416</v>
      </c>
      <c r="B120" s="76" t="s">
        <v>72</v>
      </c>
      <c r="C120" s="77" t="s">
        <v>196</v>
      </c>
      <c r="D120" s="77" t="s">
        <v>216</v>
      </c>
      <c r="E120" s="77" t="s">
        <v>11</v>
      </c>
      <c r="F120" s="78">
        <v>106233</v>
      </c>
    </row>
    <row r="121" spans="1:6" ht="65.25" customHeight="1">
      <c r="A121" s="74" t="s">
        <v>417</v>
      </c>
      <c r="B121" s="73" t="s">
        <v>177</v>
      </c>
      <c r="C121" s="74" t="s">
        <v>194</v>
      </c>
      <c r="D121" s="74"/>
      <c r="E121" s="74"/>
      <c r="F121" s="75">
        <f>F122</f>
        <v>62000</v>
      </c>
    </row>
    <row r="122" spans="1:6" ht="65.25" customHeight="1">
      <c r="A122" s="74" t="s">
        <v>418</v>
      </c>
      <c r="B122" s="73" t="s">
        <v>289</v>
      </c>
      <c r="C122" s="74" t="s">
        <v>194</v>
      </c>
      <c r="D122" s="74" t="s">
        <v>128</v>
      </c>
      <c r="E122" s="74"/>
      <c r="F122" s="75">
        <f>F123</f>
        <v>62000</v>
      </c>
    </row>
    <row r="123" spans="1:6" ht="47.25" customHeight="1">
      <c r="A123" s="77" t="s">
        <v>419</v>
      </c>
      <c r="B123" s="76" t="s">
        <v>72</v>
      </c>
      <c r="C123" s="77" t="s">
        <v>194</v>
      </c>
      <c r="D123" s="77" t="s">
        <v>7</v>
      </c>
      <c r="E123" s="77" t="s">
        <v>11</v>
      </c>
      <c r="F123" s="78">
        <v>62000</v>
      </c>
    </row>
    <row r="124" spans="1:6" ht="64.5" customHeight="1">
      <c r="A124" s="74" t="s">
        <v>128</v>
      </c>
      <c r="B124" s="73" t="s">
        <v>176</v>
      </c>
      <c r="C124" s="74" t="s">
        <v>193</v>
      </c>
      <c r="D124" s="74"/>
      <c r="E124" s="74"/>
      <c r="F124" s="75">
        <f>F125</f>
        <v>1241868.78</v>
      </c>
    </row>
    <row r="125" spans="1:6" ht="64.5" customHeight="1">
      <c r="A125" s="74" t="s">
        <v>420</v>
      </c>
      <c r="B125" s="73" t="s">
        <v>289</v>
      </c>
      <c r="C125" s="74" t="s">
        <v>193</v>
      </c>
      <c r="D125" s="74" t="s">
        <v>128</v>
      </c>
      <c r="E125" s="74"/>
      <c r="F125" s="75">
        <f>F126+F128+F127</f>
        <v>1241868.78</v>
      </c>
    </row>
    <row r="126" spans="1:6" ht="48" customHeight="1">
      <c r="A126" s="77" t="s">
        <v>421</v>
      </c>
      <c r="B126" s="76" t="s">
        <v>72</v>
      </c>
      <c r="C126" s="77" t="s">
        <v>193</v>
      </c>
      <c r="D126" s="77" t="s">
        <v>18</v>
      </c>
      <c r="E126" s="77" t="s">
        <v>11</v>
      </c>
      <c r="F126" s="78">
        <v>953816.27</v>
      </c>
    </row>
    <row r="127" spans="1:6" ht="0.75" customHeight="1">
      <c r="A127" s="77"/>
      <c r="B127" s="76" t="s">
        <v>72</v>
      </c>
      <c r="C127" s="77" t="s">
        <v>193</v>
      </c>
      <c r="D127" s="77" t="s">
        <v>7</v>
      </c>
      <c r="E127" s="77" t="s">
        <v>11</v>
      </c>
      <c r="F127" s="78">
        <v>0</v>
      </c>
    </row>
    <row r="128" spans="1:6" ht="47.25" customHeight="1">
      <c r="A128" s="77" t="s">
        <v>422</v>
      </c>
      <c r="B128" s="76" t="s">
        <v>72</v>
      </c>
      <c r="C128" s="77" t="s">
        <v>193</v>
      </c>
      <c r="D128" s="77" t="s">
        <v>216</v>
      </c>
      <c r="E128" s="77" t="s">
        <v>11</v>
      </c>
      <c r="F128" s="78">
        <v>288052.51</v>
      </c>
    </row>
    <row r="129" spans="1:6" ht="45" customHeight="1">
      <c r="A129" s="74" t="s">
        <v>423</v>
      </c>
      <c r="B129" s="73" t="s">
        <v>178</v>
      </c>
      <c r="C129" s="74" t="s">
        <v>195</v>
      </c>
      <c r="D129" s="74"/>
      <c r="E129" s="74"/>
      <c r="F129" s="75">
        <f>F130</f>
        <v>908057.8</v>
      </c>
    </row>
    <row r="130" spans="1:6" ht="34.5" customHeight="1">
      <c r="A130" s="74" t="s">
        <v>424</v>
      </c>
      <c r="B130" s="73" t="s">
        <v>293</v>
      </c>
      <c r="C130" s="74" t="s">
        <v>195</v>
      </c>
      <c r="D130" s="74" t="s">
        <v>186</v>
      </c>
      <c r="E130" s="74"/>
      <c r="F130" s="75">
        <f>F131+F132</f>
        <v>908057.8</v>
      </c>
    </row>
    <row r="131" spans="1:6" ht="45.75" customHeight="1">
      <c r="A131" s="81" t="s">
        <v>425</v>
      </c>
      <c r="B131" s="80" t="s">
        <v>72</v>
      </c>
      <c r="C131" s="81" t="s">
        <v>195</v>
      </c>
      <c r="D131" s="81" t="s">
        <v>9</v>
      </c>
      <c r="E131" s="81" t="s">
        <v>11</v>
      </c>
      <c r="F131" s="82">
        <v>12000</v>
      </c>
    </row>
    <row r="132" spans="1:6" ht="12.75" customHeight="1">
      <c r="A132" s="85"/>
      <c r="B132" s="84" t="s">
        <v>485</v>
      </c>
      <c r="C132" s="85" t="s">
        <v>195</v>
      </c>
      <c r="D132" s="85" t="s">
        <v>486</v>
      </c>
      <c r="E132" s="85" t="s">
        <v>11</v>
      </c>
      <c r="F132" s="86">
        <v>896057.8</v>
      </c>
    </row>
    <row r="133" spans="1:6" ht="44.25" customHeight="1">
      <c r="A133" s="85"/>
      <c r="B133" s="117" t="s">
        <v>487</v>
      </c>
      <c r="C133" s="94" t="s">
        <v>488</v>
      </c>
      <c r="D133" s="94"/>
      <c r="E133" s="94"/>
      <c r="F133" s="88">
        <f>F134</f>
        <v>7000</v>
      </c>
    </row>
    <row r="134" spans="1:6" ht="33.75" customHeight="1">
      <c r="A134" s="85"/>
      <c r="B134" s="73" t="s">
        <v>293</v>
      </c>
      <c r="C134" s="94" t="s">
        <v>488</v>
      </c>
      <c r="D134" s="94" t="s">
        <v>186</v>
      </c>
      <c r="E134" s="94" t="s">
        <v>11</v>
      </c>
      <c r="F134" s="88">
        <f>F135</f>
        <v>7000</v>
      </c>
    </row>
    <row r="135" spans="1:6" ht="13.5" customHeight="1">
      <c r="A135" s="85"/>
      <c r="B135" s="76" t="s">
        <v>294</v>
      </c>
      <c r="C135" s="94" t="s">
        <v>488</v>
      </c>
      <c r="D135" s="85" t="s">
        <v>9</v>
      </c>
      <c r="E135" s="85" t="s">
        <v>11</v>
      </c>
      <c r="F135" s="86">
        <v>7000</v>
      </c>
    </row>
    <row r="136" spans="1:6" ht="34.5" customHeight="1">
      <c r="A136" s="74" t="s">
        <v>426</v>
      </c>
      <c r="B136" s="73" t="s">
        <v>297</v>
      </c>
      <c r="C136" s="74" t="s">
        <v>213</v>
      </c>
      <c r="D136" s="74"/>
      <c r="E136" s="74"/>
      <c r="F136" s="75">
        <f>F137</f>
        <v>7000</v>
      </c>
    </row>
    <row r="137" spans="1:6" ht="35.25" customHeight="1">
      <c r="A137" s="74" t="s">
        <v>427</v>
      </c>
      <c r="B137" s="73" t="s">
        <v>293</v>
      </c>
      <c r="C137" s="74" t="s">
        <v>213</v>
      </c>
      <c r="D137" s="74" t="s">
        <v>186</v>
      </c>
      <c r="E137" s="74"/>
      <c r="F137" s="75">
        <f>F138</f>
        <v>7000</v>
      </c>
    </row>
    <row r="138" spans="1:6" ht="46.5" customHeight="1">
      <c r="A138" s="77" t="s">
        <v>428</v>
      </c>
      <c r="B138" s="76" t="s">
        <v>72</v>
      </c>
      <c r="C138" s="77" t="s">
        <v>213</v>
      </c>
      <c r="D138" s="77" t="s">
        <v>9</v>
      </c>
      <c r="E138" s="77" t="s">
        <v>11</v>
      </c>
      <c r="F138" s="78">
        <v>7000</v>
      </c>
    </row>
    <row r="139" spans="1:6" ht="32.25" customHeight="1">
      <c r="A139" s="74" t="s">
        <v>37</v>
      </c>
      <c r="B139" s="73" t="s">
        <v>298</v>
      </c>
      <c r="C139" s="74" t="s">
        <v>212</v>
      </c>
      <c r="D139" s="74"/>
      <c r="E139" s="74"/>
      <c r="F139" s="75">
        <f>F140</f>
        <v>70016.45</v>
      </c>
    </row>
    <row r="140" spans="1:6" ht="33.75" customHeight="1">
      <c r="A140" s="74" t="s">
        <v>238</v>
      </c>
      <c r="B140" s="80" t="s">
        <v>72</v>
      </c>
      <c r="C140" s="74" t="s">
        <v>212</v>
      </c>
      <c r="D140" s="74" t="s">
        <v>186</v>
      </c>
      <c r="E140" s="74"/>
      <c r="F140" s="75">
        <f>F141</f>
        <v>70016.45</v>
      </c>
    </row>
    <row r="141" spans="1:6" ht="12" customHeight="1">
      <c r="A141" s="77" t="s">
        <v>429</v>
      </c>
      <c r="B141" s="84" t="s">
        <v>485</v>
      </c>
      <c r="C141" s="77" t="s">
        <v>212</v>
      </c>
      <c r="D141" s="77" t="s">
        <v>486</v>
      </c>
      <c r="E141" s="77" t="s">
        <v>11</v>
      </c>
      <c r="F141" s="78">
        <v>70016.45</v>
      </c>
    </row>
    <row r="142" spans="1:6" ht="55.5" customHeight="1">
      <c r="A142" s="74" t="s">
        <v>430</v>
      </c>
      <c r="B142" s="73" t="s">
        <v>136</v>
      </c>
      <c r="C142" s="74" t="s">
        <v>200</v>
      </c>
      <c r="D142" s="74"/>
      <c r="E142" s="74"/>
      <c r="F142" s="75">
        <f>F143+F146</f>
        <v>15200</v>
      </c>
    </row>
    <row r="143" spans="1:6" ht="64.5" customHeight="1">
      <c r="A143" s="74" t="s">
        <v>431</v>
      </c>
      <c r="B143" s="73" t="s">
        <v>289</v>
      </c>
      <c r="C143" s="74" t="s">
        <v>200</v>
      </c>
      <c r="D143" s="74" t="s">
        <v>128</v>
      </c>
      <c r="E143" s="74"/>
      <c r="F143" s="75">
        <f>F144+F145</f>
        <v>10738</v>
      </c>
    </row>
    <row r="144" spans="1:6" ht="13.5" customHeight="1">
      <c r="A144" s="77" t="s">
        <v>432</v>
      </c>
      <c r="B144" s="80" t="s">
        <v>73</v>
      </c>
      <c r="C144" s="81" t="s">
        <v>200</v>
      </c>
      <c r="D144" s="81" t="s">
        <v>18</v>
      </c>
      <c r="E144" s="81" t="s">
        <v>12</v>
      </c>
      <c r="F144" s="82">
        <v>8247</v>
      </c>
    </row>
    <row r="145" spans="1:6" ht="14.25" customHeight="1">
      <c r="A145" s="77" t="s">
        <v>433</v>
      </c>
      <c r="B145" s="84" t="s">
        <v>73</v>
      </c>
      <c r="C145" s="85" t="s">
        <v>200</v>
      </c>
      <c r="D145" s="85" t="s">
        <v>216</v>
      </c>
      <c r="E145" s="85" t="s">
        <v>12</v>
      </c>
      <c r="F145" s="86">
        <v>2491</v>
      </c>
    </row>
    <row r="146" spans="1:6" ht="33" customHeight="1">
      <c r="A146" s="74" t="s">
        <v>434</v>
      </c>
      <c r="B146" s="73" t="s">
        <v>293</v>
      </c>
      <c r="C146" s="74" t="s">
        <v>200</v>
      </c>
      <c r="D146" s="74" t="s">
        <v>186</v>
      </c>
      <c r="E146" s="74"/>
      <c r="F146" s="75">
        <f>F147</f>
        <v>4462</v>
      </c>
    </row>
    <row r="147" spans="1:6" ht="13.5" customHeight="1">
      <c r="A147" s="77" t="s">
        <v>435</v>
      </c>
      <c r="B147" s="76" t="s">
        <v>73</v>
      </c>
      <c r="C147" s="77" t="s">
        <v>200</v>
      </c>
      <c r="D147" s="77" t="s">
        <v>9</v>
      </c>
      <c r="E147" s="77" t="s">
        <v>12</v>
      </c>
      <c r="F147" s="78">
        <v>4462</v>
      </c>
    </row>
    <row r="148" spans="1:6" ht="51.75" customHeight="1">
      <c r="A148" s="74" t="s">
        <v>270</v>
      </c>
      <c r="B148" s="73" t="s">
        <v>10</v>
      </c>
      <c r="C148" s="74" t="s">
        <v>190</v>
      </c>
      <c r="D148" s="74"/>
      <c r="E148" s="74"/>
      <c r="F148" s="75">
        <f>F149</f>
        <v>24000</v>
      </c>
    </row>
    <row r="149" spans="1:6" ht="64.5" customHeight="1">
      <c r="A149" s="74" t="s">
        <v>38</v>
      </c>
      <c r="B149" s="73" t="s">
        <v>289</v>
      </c>
      <c r="C149" s="74" t="s">
        <v>190</v>
      </c>
      <c r="D149" s="74" t="s">
        <v>128</v>
      </c>
      <c r="E149" s="74"/>
      <c r="F149" s="75">
        <f>F150</f>
        <v>24000</v>
      </c>
    </row>
    <row r="150" spans="1:6" ht="45.75" customHeight="1">
      <c r="A150" s="77" t="s">
        <v>18</v>
      </c>
      <c r="B150" s="80" t="s">
        <v>71</v>
      </c>
      <c r="C150" s="81" t="s">
        <v>190</v>
      </c>
      <c r="D150" s="81" t="s">
        <v>292</v>
      </c>
      <c r="E150" s="81" t="s">
        <v>8</v>
      </c>
      <c r="F150" s="82">
        <v>24000</v>
      </c>
    </row>
    <row r="151" spans="1:6" ht="14.25" customHeight="1">
      <c r="A151" s="81"/>
      <c r="B151" s="63" t="s">
        <v>122</v>
      </c>
      <c r="C151" s="74" t="s">
        <v>211</v>
      </c>
      <c r="D151" s="85"/>
      <c r="E151" s="85"/>
      <c r="F151" s="88">
        <f>F152+F155+F158+F161+F164+F169</f>
        <v>252650</v>
      </c>
    </row>
    <row r="152" spans="1:6" ht="32.25" customHeight="1">
      <c r="A152" s="74" t="s">
        <v>7</v>
      </c>
      <c r="B152" s="73" t="s">
        <v>303</v>
      </c>
      <c r="C152" s="74" t="s">
        <v>198</v>
      </c>
      <c r="D152" s="74"/>
      <c r="E152" s="74"/>
      <c r="F152" s="75">
        <f>F153</f>
        <v>10000</v>
      </c>
    </row>
    <row r="153" spans="1:6" ht="15" customHeight="1">
      <c r="A153" s="74" t="s">
        <v>292</v>
      </c>
      <c r="B153" s="73" t="s">
        <v>185</v>
      </c>
      <c r="C153" s="74" t="s">
        <v>198</v>
      </c>
      <c r="D153" s="74" t="s">
        <v>295</v>
      </c>
      <c r="E153" s="74"/>
      <c r="F153" s="75">
        <f>F154</f>
        <v>10000</v>
      </c>
    </row>
    <row r="154" spans="1:6" ht="12.75" customHeight="1">
      <c r="A154" s="77" t="s">
        <v>436</v>
      </c>
      <c r="B154" s="76" t="s">
        <v>135</v>
      </c>
      <c r="C154" s="77" t="s">
        <v>198</v>
      </c>
      <c r="D154" s="77" t="s">
        <v>304</v>
      </c>
      <c r="E154" s="77" t="s">
        <v>126</v>
      </c>
      <c r="F154" s="78">
        <v>10000</v>
      </c>
    </row>
    <row r="155" spans="1:6" ht="33" customHeight="1" hidden="1">
      <c r="A155" s="74" t="s">
        <v>437</v>
      </c>
      <c r="B155" s="73" t="s">
        <v>301</v>
      </c>
      <c r="C155" s="74" t="s">
        <v>254</v>
      </c>
      <c r="D155" s="74"/>
      <c r="E155" s="74"/>
      <c r="F155" s="75">
        <f>F156</f>
        <v>0</v>
      </c>
    </row>
    <row r="156" spans="1:6" ht="11.25" customHeight="1" hidden="1">
      <c r="A156" s="74" t="s">
        <v>438</v>
      </c>
      <c r="B156" s="73" t="s">
        <v>185</v>
      </c>
      <c r="C156" s="74" t="s">
        <v>254</v>
      </c>
      <c r="D156" s="74" t="s">
        <v>295</v>
      </c>
      <c r="E156" s="74"/>
      <c r="F156" s="75">
        <f>F157</f>
        <v>0</v>
      </c>
    </row>
    <row r="157" spans="1:6" ht="22.5" customHeight="1" hidden="1">
      <c r="A157" s="77" t="s">
        <v>439</v>
      </c>
      <c r="B157" s="76" t="s">
        <v>300</v>
      </c>
      <c r="C157" s="77" t="s">
        <v>254</v>
      </c>
      <c r="D157" s="77" t="s">
        <v>302</v>
      </c>
      <c r="E157" s="77" t="s">
        <v>253</v>
      </c>
      <c r="F157" s="78">
        <v>0</v>
      </c>
    </row>
    <row r="158" spans="1:6" ht="42.75" customHeight="1">
      <c r="A158" s="74" t="s">
        <v>440</v>
      </c>
      <c r="B158" s="73" t="s">
        <v>137</v>
      </c>
      <c r="C158" s="74" t="s">
        <v>201</v>
      </c>
      <c r="D158" s="74"/>
      <c r="E158" s="74"/>
      <c r="F158" s="75">
        <f>F159</f>
        <v>10850</v>
      </c>
    </row>
    <row r="159" spans="1:6" ht="32.25" customHeight="1">
      <c r="A159" s="74" t="s">
        <v>216</v>
      </c>
      <c r="B159" s="73" t="s">
        <v>293</v>
      </c>
      <c r="C159" s="74" t="s">
        <v>201</v>
      </c>
      <c r="D159" s="74" t="s">
        <v>186</v>
      </c>
      <c r="E159" s="74"/>
      <c r="F159" s="75">
        <f>F160</f>
        <v>10850</v>
      </c>
    </row>
    <row r="160" spans="1:6" ht="15" customHeight="1">
      <c r="A160" s="77" t="s">
        <v>441</v>
      </c>
      <c r="B160" s="76" t="s">
        <v>73</v>
      </c>
      <c r="C160" s="77" t="s">
        <v>201</v>
      </c>
      <c r="D160" s="77" t="s">
        <v>9</v>
      </c>
      <c r="E160" s="77" t="s">
        <v>12</v>
      </c>
      <c r="F160" s="78">
        <v>10850</v>
      </c>
    </row>
    <row r="161" spans="1:6" ht="221.25" customHeight="1">
      <c r="A161" s="74" t="s">
        <v>442</v>
      </c>
      <c r="B161" s="79" t="s">
        <v>134</v>
      </c>
      <c r="C161" s="74" t="s">
        <v>197</v>
      </c>
      <c r="D161" s="74"/>
      <c r="E161" s="74"/>
      <c r="F161" s="75">
        <f>F162</f>
        <v>51401</v>
      </c>
    </row>
    <row r="162" spans="1:6" ht="13.5" customHeight="1">
      <c r="A162" s="74" t="s">
        <v>443</v>
      </c>
      <c r="B162" s="73" t="s">
        <v>299</v>
      </c>
      <c r="C162" s="74" t="s">
        <v>197</v>
      </c>
      <c r="D162" s="74" t="s">
        <v>187</v>
      </c>
      <c r="E162" s="74"/>
      <c r="F162" s="75">
        <f>F163</f>
        <v>51401</v>
      </c>
    </row>
    <row r="163" spans="1:6" ht="47.25" customHeight="1">
      <c r="A163" s="77" t="s">
        <v>444</v>
      </c>
      <c r="B163" s="76" t="s">
        <v>72</v>
      </c>
      <c r="C163" s="77" t="s">
        <v>197</v>
      </c>
      <c r="D163" s="77" t="s">
        <v>119</v>
      </c>
      <c r="E163" s="77" t="s">
        <v>11</v>
      </c>
      <c r="F163" s="78">
        <v>51401</v>
      </c>
    </row>
    <row r="164" spans="1:6" ht="52.5" customHeight="1">
      <c r="A164" s="74" t="s">
        <v>445</v>
      </c>
      <c r="B164" s="73" t="s">
        <v>324</v>
      </c>
      <c r="C164" s="74" t="s">
        <v>237</v>
      </c>
      <c r="D164" s="74"/>
      <c r="E164" s="74"/>
      <c r="F164" s="75">
        <f>F165</f>
        <v>179045</v>
      </c>
    </row>
    <row r="165" spans="1:6" ht="67.5" customHeight="1">
      <c r="A165" s="74" t="s">
        <v>446</v>
      </c>
      <c r="B165" s="73" t="s">
        <v>289</v>
      </c>
      <c r="C165" s="74" t="s">
        <v>237</v>
      </c>
      <c r="D165" s="74" t="s">
        <v>128</v>
      </c>
      <c r="E165" s="74"/>
      <c r="F165" s="75">
        <f>F166+F167</f>
        <v>179045</v>
      </c>
    </row>
    <row r="166" spans="1:6" ht="12.75" customHeight="1">
      <c r="A166" s="77" t="s">
        <v>447</v>
      </c>
      <c r="B166" s="76" t="s">
        <v>323</v>
      </c>
      <c r="C166" s="77" t="s">
        <v>237</v>
      </c>
      <c r="D166" s="77" t="s">
        <v>238</v>
      </c>
      <c r="E166" s="77" t="s">
        <v>236</v>
      </c>
      <c r="F166" s="78">
        <v>137515</v>
      </c>
    </row>
    <row r="167" spans="1:6" ht="13.5" customHeight="1">
      <c r="A167" s="77" t="s">
        <v>448</v>
      </c>
      <c r="B167" s="76" t="s">
        <v>323</v>
      </c>
      <c r="C167" s="77" t="s">
        <v>237</v>
      </c>
      <c r="D167" s="77" t="s">
        <v>270</v>
      </c>
      <c r="E167" s="77" t="s">
        <v>236</v>
      </c>
      <c r="F167" s="78">
        <v>41530</v>
      </c>
    </row>
    <row r="168" spans="1:6" ht="78.75" customHeight="1">
      <c r="A168" s="74" t="s">
        <v>449</v>
      </c>
      <c r="B168" s="73" t="s">
        <v>251</v>
      </c>
      <c r="C168" s="74" t="s">
        <v>252</v>
      </c>
      <c r="D168" s="74"/>
      <c r="E168" s="74"/>
      <c r="F168" s="75">
        <f>F169</f>
        <v>1354</v>
      </c>
    </row>
    <row r="169" spans="1:6" ht="12" customHeight="1">
      <c r="A169" s="74" t="s">
        <v>450</v>
      </c>
      <c r="B169" s="73" t="s">
        <v>299</v>
      </c>
      <c r="C169" s="74" t="s">
        <v>252</v>
      </c>
      <c r="D169" s="74" t="s">
        <v>187</v>
      </c>
      <c r="E169" s="74"/>
      <c r="F169" s="75">
        <f>F170</f>
        <v>1354</v>
      </c>
    </row>
    <row r="170" spans="1:6" ht="45" customHeight="1">
      <c r="A170" s="81" t="s">
        <v>228</v>
      </c>
      <c r="B170" s="80" t="s">
        <v>72</v>
      </c>
      <c r="C170" s="81" t="s">
        <v>252</v>
      </c>
      <c r="D170" s="81" t="s">
        <v>119</v>
      </c>
      <c r="E170" s="81" t="s">
        <v>11</v>
      </c>
      <c r="F170" s="82">
        <v>1354</v>
      </c>
    </row>
    <row r="171" spans="1:6" ht="12.75">
      <c r="A171" s="60"/>
      <c r="B171" s="60" t="s">
        <v>175</v>
      </c>
      <c r="C171" s="60"/>
      <c r="D171" s="60"/>
      <c r="E171" s="60"/>
      <c r="F171" s="83">
        <f>F11</f>
        <v>12895609</v>
      </c>
    </row>
  </sheetData>
  <sheetProtection/>
  <mergeCells count="7">
    <mergeCell ref="B2:F2"/>
    <mergeCell ref="B4:F4"/>
    <mergeCell ref="A6:F6"/>
    <mergeCell ref="A8:A9"/>
    <mergeCell ref="B8:B9"/>
    <mergeCell ref="C8:E8"/>
    <mergeCell ref="F8:F9"/>
  </mergeCells>
  <printOptions/>
  <pageMargins left="0.31496062992125984" right="0.31496062992125984" top="0.35433070866141736" bottom="0.15748031496062992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74"/>
  <sheetViews>
    <sheetView zoomScale="80" zoomScaleNormal="80" zoomScalePageLayoutView="0" workbookViewId="0" topLeftCell="A1">
      <selection activeCell="L72" sqref="L72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1.625" style="0" customWidth="1"/>
    <col min="4" max="5" width="7.00390625" style="0" customWidth="1"/>
    <col min="6" max="6" width="14.375" style="0" customWidth="1"/>
    <col min="7" max="7" width="13.875" style="0" customWidth="1"/>
  </cols>
  <sheetData>
    <row r="1" ht="12" customHeight="1"/>
    <row r="2" spans="2:7" ht="39" customHeight="1" hidden="1">
      <c r="B2" s="166" t="s">
        <v>470</v>
      </c>
      <c r="C2" s="172"/>
      <c r="D2" s="172"/>
      <c r="E2" s="172"/>
      <c r="F2" s="172"/>
      <c r="G2" s="172"/>
    </row>
    <row r="4" spans="2:7" ht="27" customHeight="1">
      <c r="B4" s="166" t="s">
        <v>521</v>
      </c>
      <c r="C4" s="172"/>
      <c r="D4" s="172"/>
      <c r="E4" s="172"/>
      <c r="F4" s="172"/>
      <c r="G4" s="172"/>
    </row>
    <row r="7" spans="1:7" ht="53.25" customHeight="1">
      <c r="A7" s="167" t="s">
        <v>522</v>
      </c>
      <c r="B7" s="167"/>
      <c r="C7" s="167"/>
      <c r="D7" s="167"/>
      <c r="E7" s="167"/>
      <c r="F7" s="167"/>
      <c r="G7" s="167"/>
    </row>
    <row r="10" spans="1:7" ht="12.75" customHeight="1">
      <c r="A10" s="161" t="s">
        <v>152</v>
      </c>
      <c r="B10" s="161" t="s">
        <v>85</v>
      </c>
      <c r="C10" s="163" t="s">
        <v>112</v>
      </c>
      <c r="D10" s="164"/>
      <c r="E10" s="164"/>
      <c r="F10" s="161" t="s">
        <v>489</v>
      </c>
      <c r="G10" s="161" t="s">
        <v>501</v>
      </c>
    </row>
    <row r="11" spans="1:7" ht="12.75">
      <c r="A11" s="162"/>
      <c r="B11" s="162"/>
      <c r="C11" s="68" t="s">
        <v>113</v>
      </c>
      <c r="D11" s="68" t="s">
        <v>114</v>
      </c>
      <c r="E11" s="68" t="s">
        <v>282</v>
      </c>
      <c r="F11" s="168"/>
      <c r="G11" s="162"/>
    </row>
    <row r="12" spans="1:7" ht="12.75">
      <c r="A12" s="69" t="s">
        <v>43</v>
      </c>
      <c r="B12" s="69" t="s">
        <v>51</v>
      </c>
      <c r="C12" s="69" t="s">
        <v>129</v>
      </c>
      <c r="D12" s="69" t="s">
        <v>130</v>
      </c>
      <c r="E12" s="69" t="s">
        <v>283</v>
      </c>
      <c r="F12" s="69" t="s">
        <v>284</v>
      </c>
      <c r="G12" s="69" t="s">
        <v>285</v>
      </c>
    </row>
    <row r="13" spans="1:7" ht="12.75">
      <c r="A13" s="71" t="s">
        <v>43</v>
      </c>
      <c r="B13" s="70" t="s">
        <v>286</v>
      </c>
      <c r="C13" s="71"/>
      <c r="D13" s="71"/>
      <c r="E13" s="71"/>
      <c r="F13" s="72">
        <f>F14+F93+F153+F173</f>
        <v>10474779</v>
      </c>
      <c r="G13" s="72">
        <f>G14+G93+G153+G173</f>
        <v>9996124.999999998</v>
      </c>
    </row>
    <row r="14" spans="1:7" ht="25.5">
      <c r="A14" s="71"/>
      <c r="B14" s="41" t="s">
        <v>145</v>
      </c>
      <c r="C14" s="74" t="s">
        <v>451</v>
      </c>
      <c r="D14" s="71"/>
      <c r="E14" s="71"/>
      <c r="F14" s="72">
        <f>F15+F39+F42+F45+F75+F85+F90</f>
        <v>2791630.03</v>
      </c>
      <c r="G14" s="72">
        <f>G15+G39+G42+G45+G75+G85+G90</f>
        <v>2740350.8</v>
      </c>
    </row>
    <row r="15" spans="1:7" ht="54.75" customHeight="1">
      <c r="A15" s="71"/>
      <c r="B15" s="62" t="s">
        <v>115</v>
      </c>
      <c r="C15" s="74" t="s">
        <v>452</v>
      </c>
      <c r="D15" s="71"/>
      <c r="E15" s="71"/>
      <c r="F15" s="72">
        <f>F16+F22+F25+F28+F33+F36+F30+F19</f>
        <v>534000</v>
      </c>
      <c r="G15" s="72">
        <f>G16+G22+G25+G28+G33+G36+G30+G19</f>
        <v>465000</v>
      </c>
    </row>
    <row r="16" spans="1:7" ht="103.5" customHeight="1" hidden="1">
      <c r="A16" s="74" t="s">
        <v>51</v>
      </c>
      <c r="B16" s="79" t="s">
        <v>310</v>
      </c>
      <c r="C16" s="74" t="s">
        <v>258</v>
      </c>
      <c r="D16" s="74"/>
      <c r="E16" s="74"/>
      <c r="F16" s="75">
        <f>F17</f>
        <v>0</v>
      </c>
      <c r="G16" s="75">
        <f>G17</f>
        <v>0</v>
      </c>
    </row>
    <row r="17" spans="1:7" ht="33.75" customHeight="1" hidden="1">
      <c r="A17" s="74" t="s">
        <v>129</v>
      </c>
      <c r="B17" s="73" t="s">
        <v>293</v>
      </c>
      <c r="C17" s="74" t="s">
        <v>258</v>
      </c>
      <c r="D17" s="74" t="s">
        <v>186</v>
      </c>
      <c r="E17" s="74"/>
      <c r="F17" s="75">
        <f>F18</f>
        <v>0</v>
      </c>
      <c r="G17" s="75">
        <f>G18</f>
        <v>0</v>
      </c>
    </row>
    <row r="18" spans="1:7" ht="12.75" customHeight="1" hidden="1">
      <c r="A18" s="77" t="s">
        <v>130</v>
      </c>
      <c r="B18" s="80" t="s">
        <v>5</v>
      </c>
      <c r="C18" s="81" t="s">
        <v>258</v>
      </c>
      <c r="D18" s="81" t="s">
        <v>9</v>
      </c>
      <c r="E18" s="81" t="s">
        <v>116</v>
      </c>
      <c r="F18" s="82">
        <v>0</v>
      </c>
      <c r="G18" s="82">
        <v>0</v>
      </c>
    </row>
    <row r="19" spans="1:7" ht="1.5" customHeight="1" hidden="1">
      <c r="A19" s="81"/>
      <c r="B19" s="101" t="s">
        <v>484</v>
      </c>
      <c r="C19" s="94" t="s">
        <v>259</v>
      </c>
      <c r="D19" s="85"/>
      <c r="E19" s="85"/>
      <c r="F19" s="88">
        <f>F20</f>
        <v>0</v>
      </c>
      <c r="G19" s="88">
        <f>G20</f>
        <v>0</v>
      </c>
    </row>
    <row r="20" spans="1:7" ht="24.75" customHeight="1" hidden="1">
      <c r="A20" s="81"/>
      <c r="B20" s="73" t="s">
        <v>293</v>
      </c>
      <c r="C20" s="94" t="s">
        <v>259</v>
      </c>
      <c r="D20" s="94" t="s">
        <v>186</v>
      </c>
      <c r="E20" s="85"/>
      <c r="F20" s="88">
        <f>F21</f>
        <v>0</v>
      </c>
      <c r="G20" s="88">
        <f>G21</f>
        <v>0</v>
      </c>
    </row>
    <row r="21" spans="1:7" ht="13.5" customHeight="1" hidden="1">
      <c r="A21" s="81"/>
      <c r="B21" s="80" t="s">
        <v>5</v>
      </c>
      <c r="C21" s="94" t="s">
        <v>259</v>
      </c>
      <c r="D21" s="85" t="s">
        <v>9</v>
      </c>
      <c r="E21" s="85" t="s">
        <v>116</v>
      </c>
      <c r="F21" s="85"/>
      <c r="G21" s="86">
        <v>0</v>
      </c>
    </row>
    <row r="22" spans="1:7" ht="40.5" customHeight="1" hidden="1">
      <c r="A22" s="74" t="s">
        <v>283</v>
      </c>
      <c r="B22" s="79" t="s">
        <v>460</v>
      </c>
      <c r="C22" s="74" t="s">
        <v>461</v>
      </c>
      <c r="D22" s="74"/>
      <c r="E22" s="74"/>
      <c r="F22" s="74"/>
      <c r="G22" s="75">
        <f>G23</f>
        <v>0</v>
      </c>
    </row>
    <row r="23" spans="1:7" ht="32.25" customHeight="1" hidden="1">
      <c r="A23" s="74" t="s">
        <v>284</v>
      </c>
      <c r="B23" s="73" t="s">
        <v>293</v>
      </c>
      <c r="C23" s="74" t="s">
        <v>461</v>
      </c>
      <c r="D23" s="74" t="s">
        <v>186</v>
      </c>
      <c r="E23" s="74"/>
      <c r="F23" s="74"/>
      <c r="G23" s="75">
        <f>G24</f>
        <v>0</v>
      </c>
    </row>
    <row r="24" spans="1:7" ht="42" customHeight="1" hidden="1">
      <c r="A24" s="77" t="s">
        <v>285</v>
      </c>
      <c r="B24" s="76" t="s">
        <v>5</v>
      </c>
      <c r="C24" s="87" t="s">
        <v>461</v>
      </c>
      <c r="D24" s="77" t="s">
        <v>9</v>
      </c>
      <c r="E24" s="77" t="s">
        <v>116</v>
      </c>
      <c r="F24" s="77"/>
      <c r="G24" s="78">
        <v>0</v>
      </c>
    </row>
    <row r="25" spans="1:7" ht="71.25" customHeight="1">
      <c r="A25" s="74" t="s">
        <v>21</v>
      </c>
      <c r="B25" s="73" t="s">
        <v>312</v>
      </c>
      <c r="C25" s="74" t="s">
        <v>204</v>
      </c>
      <c r="D25" s="74"/>
      <c r="E25" s="74"/>
      <c r="F25" s="75">
        <f>F26+F28</f>
        <v>524000</v>
      </c>
      <c r="G25" s="75">
        <f>G26+G28</f>
        <v>455000</v>
      </c>
    </row>
    <row r="26" spans="1:7" ht="32.25" customHeight="1">
      <c r="A26" s="74" t="s">
        <v>332</v>
      </c>
      <c r="B26" s="73" t="s">
        <v>293</v>
      </c>
      <c r="C26" s="74" t="s">
        <v>204</v>
      </c>
      <c r="D26" s="74" t="s">
        <v>186</v>
      </c>
      <c r="E26" s="74"/>
      <c r="F26" s="75">
        <f>F27</f>
        <v>524000</v>
      </c>
      <c r="G26" s="75">
        <f>G27</f>
        <v>455000</v>
      </c>
    </row>
    <row r="27" spans="1:7" ht="14.25" customHeight="1">
      <c r="A27" s="77" t="s">
        <v>53</v>
      </c>
      <c r="B27" s="76" t="s">
        <v>5</v>
      </c>
      <c r="C27" s="77" t="s">
        <v>204</v>
      </c>
      <c r="D27" s="77" t="s">
        <v>9</v>
      </c>
      <c r="E27" s="77" t="s">
        <v>116</v>
      </c>
      <c r="F27" s="78">
        <v>524000</v>
      </c>
      <c r="G27" s="78">
        <v>455000</v>
      </c>
    </row>
    <row r="28" spans="1:7" ht="0.75" customHeight="1" hidden="1">
      <c r="A28" s="74" t="s">
        <v>27</v>
      </c>
      <c r="B28" s="73" t="s">
        <v>185</v>
      </c>
      <c r="C28" s="74" t="s">
        <v>204</v>
      </c>
      <c r="D28" s="74" t="s">
        <v>295</v>
      </c>
      <c r="E28" s="74"/>
      <c r="F28" s="74"/>
      <c r="G28" s="75">
        <f>G29</f>
        <v>0</v>
      </c>
    </row>
    <row r="29" spans="1:7" ht="57" customHeight="1" hidden="1">
      <c r="A29" s="77" t="s">
        <v>333</v>
      </c>
      <c r="B29" s="76" t="s">
        <v>5</v>
      </c>
      <c r="C29" s="77" t="s">
        <v>204</v>
      </c>
      <c r="D29" s="77" t="s">
        <v>239</v>
      </c>
      <c r="E29" s="77" t="s">
        <v>116</v>
      </c>
      <c r="F29" s="77"/>
      <c r="G29" s="78">
        <v>0</v>
      </c>
    </row>
    <row r="30" spans="1:7" ht="76.5" customHeight="1">
      <c r="A30" s="74" t="s">
        <v>334</v>
      </c>
      <c r="B30" s="73" t="s">
        <v>364</v>
      </c>
      <c r="C30" s="74" t="s">
        <v>220</v>
      </c>
      <c r="D30" s="74"/>
      <c r="E30" s="74"/>
      <c r="F30" s="75">
        <f>F31</f>
        <v>10000</v>
      </c>
      <c r="G30" s="75">
        <f>G31</f>
        <v>10000</v>
      </c>
    </row>
    <row r="31" spans="1:7" ht="35.25" customHeight="1">
      <c r="A31" s="74" t="s">
        <v>335</v>
      </c>
      <c r="B31" s="73" t="s">
        <v>293</v>
      </c>
      <c r="C31" s="74" t="s">
        <v>220</v>
      </c>
      <c r="D31" s="74" t="s">
        <v>186</v>
      </c>
      <c r="E31" s="74"/>
      <c r="F31" s="75">
        <f>F32</f>
        <v>10000</v>
      </c>
      <c r="G31" s="75">
        <f>G32</f>
        <v>10000</v>
      </c>
    </row>
    <row r="32" spans="1:7" ht="15" customHeight="1">
      <c r="A32" s="77" t="s">
        <v>336</v>
      </c>
      <c r="B32" s="76" t="s">
        <v>5</v>
      </c>
      <c r="C32" s="77" t="s">
        <v>220</v>
      </c>
      <c r="D32" s="77" t="s">
        <v>9</v>
      </c>
      <c r="E32" s="77" t="s">
        <v>116</v>
      </c>
      <c r="F32" s="78">
        <v>10000</v>
      </c>
      <c r="G32" s="78">
        <v>10000</v>
      </c>
    </row>
    <row r="33" spans="1:7" ht="102" customHeight="1" hidden="1">
      <c r="A33" s="74" t="s">
        <v>224</v>
      </c>
      <c r="B33" s="79" t="s">
        <v>313</v>
      </c>
      <c r="C33" s="74" t="s">
        <v>258</v>
      </c>
      <c r="D33" s="74"/>
      <c r="E33" s="74"/>
      <c r="F33" s="75">
        <f>F34</f>
        <v>0</v>
      </c>
      <c r="G33" s="75">
        <f>G34</f>
        <v>0</v>
      </c>
    </row>
    <row r="34" spans="1:7" ht="30.75" customHeight="1" hidden="1">
      <c r="A34" s="74" t="s">
        <v>337</v>
      </c>
      <c r="B34" s="73" t="s">
        <v>293</v>
      </c>
      <c r="C34" s="74" t="s">
        <v>258</v>
      </c>
      <c r="D34" s="74" t="s">
        <v>186</v>
      </c>
      <c r="E34" s="74"/>
      <c r="F34" s="75">
        <f>F35</f>
        <v>0</v>
      </c>
      <c r="G34" s="75">
        <f>G35</f>
        <v>0</v>
      </c>
    </row>
    <row r="35" spans="1:7" ht="14.25" customHeight="1" hidden="1">
      <c r="A35" s="77" t="s">
        <v>247</v>
      </c>
      <c r="B35" s="76" t="s">
        <v>5</v>
      </c>
      <c r="C35" s="77" t="s">
        <v>258</v>
      </c>
      <c r="D35" s="77" t="s">
        <v>9</v>
      </c>
      <c r="E35" s="77" t="s">
        <v>116</v>
      </c>
      <c r="F35" s="78">
        <v>0</v>
      </c>
      <c r="G35" s="78">
        <v>0</v>
      </c>
    </row>
    <row r="36" spans="1:7" ht="82.5" customHeight="1" hidden="1">
      <c r="A36" s="74" t="s">
        <v>338</v>
      </c>
      <c r="B36" s="79" t="s">
        <v>314</v>
      </c>
      <c r="C36" s="74" t="s">
        <v>260</v>
      </c>
      <c r="D36" s="74"/>
      <c r="E36" s="74"/>
      <c r="F36" s="75">
        <f>F37</f>
        <v>0</v>
      </c>
      <c r="G36" s="75">
        <f>G37</f>
        <v>0</v>
      </c>
    </row>
    <row r="37" spans="1:7" ht="33" customHeight="1" hidden="1">
      <c r="A37" s="74" t="s">
        <v>339</v>
      </c>
      <c r="B37" s="73" t="s">
        <v>293</v>
      </c>
      <c r="C37" s="74" t="s">
        <v>260</v>
      </c>
      <c r="D37" s="74" t="s">
        <v>186</v>
      </c>
      <c r="E37" s="74"/>
      <c r="F37" s="75">
        <f>F38</f>
        <v>0</v>
      </c>
      <c r="G37" s="75">
        <f>G38</f>
        <v>0</v>
      </c>
    </row>
    <row r="38" spans="1:7" ht="18.75" customHeight="1" hidden="1">
      <c r="A38" s="77" t="s">
        <v>340</v>
      </c>
      <c r="B38" s="76" t="s">
        <v>5</v>
      </c>
      <c r="C38" s="77" t="s">
        <v>260</v>
      </c>
      <c r="D38" s="77" t="s">
        <v>9</v>
      </c>
      <c r="E38" s="77" t="s">
        <v>116</v>
      </c>
      <c r="F38" s="77"/>
      <c r="G38" s="78">
        <v>0</v>
      </c>
    </row>
    <row r="39" spans="1:7" ht="98.25" customHeight="1">
      <c r="A39" s="74" t="s">
        <v>341</v>
      </c>
      <c r="B39" s="79" t="s">
        <v>305</v>
      </c>
      <c r="C39" s="74" t="s">
        <v>199</v>
      </c>
      <c r="D39" s="74"/>
      <c r="E39" s="74"/>
      <c r="F39" s="75">
        <f>F40</f>
        <v>1000</v>
      </c>
      <c r="G39" s="75">
        <f>G40</f>
        <v>1000</v>
      </c>
    </row>
    <row r="40" spans="1:7" ht="36.75" customHeight="1">
      <c r="A40" s="74" t="s">
        <v>342</v>
      </c>
      <c r="B40" s="73" t="s">
        <v>293</v>
      </c>
      <c r="C40" s="74" t="s">
        <v>199</v>
      </c>
      <c r="D40" s="74" t="s">
        <v>186</v>
      </c>
      <c r="E40" s="74"/>
      <c r="F40" s="75">
        <f>F41</f>
        <v>1000</v>
      </c>
      <c r="G40" s="75">
        <f>G41</f>
        <v>1000</v>
      </c>
    </row>
    <row r="41" spans="1:7" ht="13.5" customHeight="1">
      <c r="A41" s="77" t="s">
        <v>343</v>
      </c>
      <c r="B41" s="76" t="s">
        <v>73</v>
      </c>
      <c r="C41" s="77" t="s">
        <v>199</v>
      </c>
      <c r="D41" s="77" t="s">
        <v>9</v>
      </c>
      <c r="E41" s="77" t="s">
        <v>12</v>
      </c>
      <c r="F41" s="78">
        <v>1000</v>
      </c>
      <c r="G41" s="78">
        <v>1000</v>
      </c>
    </row>
    <row r="42" spans="1:7" ht="74.25" customHeight="1">
      <c r="A42" s="74" t="s">
        <v>344</v>
      </c>
      <c r="B42" s="73" t="s">
        <v>365</v>
      </c>
      <c r="C42" s="74" t="s">
        <v>191</v>
      </c>
      <c r="D42" s="74"/>
      <c r="E42" s="74"/>
      <c r="F42" s="75">
        <f>F43</f>
        <v>1000</v>
      </c>
      <c r="G42" s="75">
        <f>G43</f>
        <v>1000</v>
      </c>
    </row>
    <row r="43" spans="1:7" ht="35.25" customHeight="1">
      <c r="A43" s="74" t="s">
        <v>345</v>
      </c>
      <c r="B43" s="73" t="s">
        <v>293</v>
      </c>
      <c r="C43" s="74" t="s">
        <v>191</v>
      </c>
      <c r="D43" s="74" t="s">
        <v>186</v>
      </c>
      <c r="E43" s="74"/>
      <c r="F43" s="75">
        <f>F44</f>
        <v>1000</v>
      </c>
      <c r="G43" s="75">
        <f>G44</f>
        <v>1000</v>
      </c>
    </row>
    <row r="44" spans="1:7" ht="48" customHeight="1">
      <c r="A44" s="77" t="s">
        <v>346</v>
      </c>
      <c r="B44" s="80" t="s">
        <v>72</v>
      </c>
      <c r="C44" s="81" t="s">
        <v>191</v>
      </c>
      <c r="D44" s="81" t="s">
        <v>9</v>
      </c>
      <c r="E44" s="81" t="s">
        <v>11</v>
      </c>
      <c r="F44" s="82">
        <v>1000</v>
      </c>
      <c r="G44" s="82">
        <v>1000</v>
      </c>
    </row>
    <row r="45" spans="1:7" ht="24" customHeight="1">
      <c r="A45" s="81"/>
      <c r="B45" s="63" t="s">
        <v>118</v>
      </c>
      <c r="C45" s="94" t="s">
        <v>453</v>
      </c>
      <c r="D45" s="85"/>
      <c r="E45" s="85"/>
      <c r="F45" s="88">
        <f>F46+F49+F52+F55+F59+F63+F66+F69+F72</f>
        <v>1735390.0299999998</v>
      </c>
      <c r="G45" s="88">
        <f>G46+G49+G52+G55+G59+G63+G66+G69+G72</f>
        <v>1758110.7999999998</v>
      </c>
    </row>
    <row r="46" spans="1:7" ht="63" customHeight="1" hidden="1">
      <c r="A46" s="74" t="s">
        <v>347</v>
      </c>
      <c r="B46" s="73" t="s">
        <v>327</v>
      </c>
      <c r="C46" s="74" t="s">
        <v>215</v>
      </c>
      <c r="D46" s="74"/>
      <c r="E46" s="74"/>
      <c r="F46" s="75">
        <f>F47</f>
        <v>0</v>
      </c>
      <c r="G46" s="75">
        <f>G47</f>
        <v>0</v>
      </c>
    </row>
    <row r="47" spans="1:7" ht="34.5" customHeight="1" hidden="1">
      <c r="A47" s="74" t="s">
        <v>348</v>
      </c>
      <c r="B47" s="73" t="s">
        <v>293</v>
      </c>
      <c r="C47" s="74" t="s">
        <v>215</v>
      </c>
      <c r="D47" s="74" t="s">
        <v>186</v>
      </c>
      <c r="E47" s="74"/>
      <c r="F47" s="75">
        <f>F48</f>
        <v>0</v>
      </c>
      <c r="G47" s="75">
        <f>G48</f>
        <v>0</v>
      </c>
    </row>
    <row r="48" spans="1:7" ht="13.5" customHeight="1" hidden="1">
      <c r="A48" s="77" t="s">
        <v>349</v>
      </c>
      <c r="B48" s="76" t="s">
        <v>148</v>
      </c>
      <c r="C48" s="77" t="s">
        <v>215</v>
      </c>
      <c r="D48" s="77" t="s">
        <v>9</v>
      </c>
      <c r="E48" s="77" t="s">
        <v>149</v>
      </c>
      <c r="F48" s="78">
        <v>0</v>
      </c>
      <c r="G48" s="78">
        <v>0</v>
      </c>
    </row>
    <row r="49" spans="1:7" ht="45.75" customHeight="1">
      <c r="A49" s="74" t="s">
        <v>350</v>
      </c>
      <c r="B49" s="73" t="s">
        <v>319</v>
      </c>
      <c r="C49" s="74" t="s">
        <v>207</v>
      </c>
      <c r="D49" s="74"/>
      <c r="E49" s="74"/>
      <c r="F49" s="75">
        <f>F50</f>
        <v>108952.31</v>
      </c>
      <c r="G49" s="75">
        <f>G50</f>
        <v>133770.68</v>
      </c>
    </row>
    <row r="50" spans="1:7" ht="33.75" customHeight="1">
      <c r="A50" s="74" t="s">
        <v>351</v>
      </c>
      <c r="B50" s="73" t="s">
        <v>293</v>
      </c>
      <c r="C50" s="74" t="s">
        <v>207</v>
      </c>
      <c r="D50" s="74" t="s">
        <v>186</v>
      </c>
      <c r="E50" s="74"/>
      <c r="F50" s="75">
        <f>F51</f>
        <v>108952.31</v>
      </c>
      <c r="G50" s="75">
        <f>G51</f>
        <v>133770.68</v>
      </c>
    </row>
    <row r="51" spans="1:7" ht="14.25" customHeight="1">
      <c r="A51" s="77" t="s">
        <v>352</v>
      </c>
      <c r="B51" s="76" t="s">
        <v>74</v>
      </c>
      <c r="C51" s="77" t="s">
        <v>207</v>
      </c>
      <c r="D51" s="77" t="s">
        <v>9</v>
      </c>
      <c r="E51" s="77" t="s">
        <v>117</v>
      </c>
      <c r="F51" s="78">
        <v>108952.31</v>
      </c>
      <c r="G51" s="78">
        <v>133770.68</v>
      </c>
    </row>
    <row r="52" spans="1:7" ht="54.75" customHeight="1">
      <c r="A52" s="74" t="s">
        <v>353</v>
      </c>
      <c r="B52" s="73" t="s">
        <v>320</v>
      </c>
      <c r="C52" s="74" t="s">
        <v>208</v>
      </c>
      <c r="D52" s="74"/>
      <c r="E52" s="74"/>
      <c r="F52" s="75">
        <f>F53</f>
        <v>205267</v>
      </c>
      <c r="G52" s="75">
        <f>G53</f>
        <v>206342</v>
      </c>
    </row>
    <row r="53" spans="1:7" ht="33" customHeight="1">
      <c r="A53" s="74" t="s">
        <v>354</v>
      </c>
      <c r="B53" s="73" t="s">
        <v>293</v>
      </c>
      <c r="C53" s="74" t="s">
        <v>208</v>
      </c>
      <c r="D53" s="74" t="s">
        <v>186</v>
      </c>
      <c r="E53" s="74"/>
      <c r="F53" s="75">
        <f>F54</f>
        <v>205267</v>
      </c>
      <c r="G53" s="75">
        <f>G54</f>
        <v>206342</v>
      </c>
    </row>
    <row r="54" spans="1:7" ht="12.75" customHeight="1">
      <c r="A54" s="77" t="s">
        <v>355</v>
      </c>
      <c r="B54" s="76" t="s">
        <v>74</v>
      </c>
      <c r="C54" s="77" t="s">
        <v>208</v>
      </c>
      <c r="D54" s="77" t="s">
        <v>9</v>
      </c>
      <c r="E54" s="77" t="s">
        <v>117</v>
      </c>
      <c r="F54" s="78">
        <v>205267</v>
      </c>
      <c r="G54" s="78">
        <v>206342</v>
      </c>
    </row>
    <row r="55" spans="1:7" ht="66" customHeight="1">
      <c r="A55" s="74" t="s">
        <v>356</v>
      </c>
      <c r="B55" s="73" t="s">
        <v>144</v>
      </c>
      <c r="C55" s="74" t="s">
        <v>209</v>
      </c>
      <c r="D55" s="74"/>
      <c r="E55" s="74"/>
      <c r="F55" s="75">
        <f>F56</f>
        <v>27503</v>
      </c>
      <c r="G55" s="75">
        <f>G56</f>
        <v>27503</v>
      </c>
    </row>
    <row r="56" spans="1:7" ht="66" customHeight="1">
      <c r="A56" s="74" t="s">
        <v>357</v>
      </c>
      <c r="B56" s="73" t="s">
        <v>289</v>
      </c>
      <c r="C56" s="74" t="s">
        <v>209</v>
      </c>
      <c r="D56" s="74" t="s">
        <v>128</v>
      </c>
      <c r="E56" s="74"/>
      <c r="F56" s="75">
        <f>F57+F58</f>
        <v>27503</v>
      </c>
      <c r="G56" s="75">
        <f>G57+G58</f>
        <v>27503</v>
      </c>
    </row>
    <row r="57" spans="1:7" ht="15" customHeight="1">
      <c r="A57" s="77" t="s">
        <v>358</v>
      </c>
      <c r="B57" s="76" t="s">
        <v>74</v>
      </c>
      <c r="C57" s="77" t="s">
        <v>209</v>
      </c>
      <c r="D57" s="77" t="s">
        <v>238</v>
      </c>
      <c r="E57" s="77" t="s">
        <v>117</v>
      </c>
      <c r="F57" s="78">
        <v>21124</v>
      </c>
      <c r="G57" s="78">
        <v>21124</v>
      </c>
    </row>
    <row r="58" spans="1:7" ht="11.25" customHeight="1">
      <c r="A58" s="77" t="s">
        <v>359</v>
      </c>
      <c r="B58" s="76" t="s">
        <v>74</v>
      </c>
      <c r="C58" s="77" t="s">
        <v>209</v>
      </c>
      <c r="D58" s="77" t="s">
        <v>270</v>
      </c>
      <c r="E58" s="77" t="s">
        <v>117</v>
      </c>
      <c r="F58" s="78">
        <v>6379</v>
      </c>
      <c r="G58" s="78">
        <v>6379</v>
      </c>
    </row>
    <row r="59" spans="1:7" ht="55.5" customHeight="1">
      <c r="A59" s="74" t="s">
        <v>360</v>
      </c>
      <c r="B59" s="73" t="s">
        <v>316</v>
      </c>
      <c r="C59" s="74" t="s">
        <v>205</v>
      </c>
      <c r="D59" s="74"/>
      <c r="E59" s="74"/>
      <c r="F59" s="75">
        <f>F60</f>
        <v>620385.6</v>
      </c>
      <c r="G59" s="75">
        <f>G60</f>
        <v>598073</v>
      </c>
    </row>
    <row r="60" spans="1:7" ht="33" customHeight="1">
      <c r="A60" s="74" t="s">
        <v>361</v>
      </c>
      <c r="B60" s="73" t="s">
        <v>293</v>
      </c>
      <c r="C60" s="74" t="s">
        <v>205</v>
      </c>
      <c r="D60" s="74" t="s">
        <v>186</v>
      </c>
      <c r="E60" s="74"/>
      <c r="F60" s="75">
        <f>F61+F62</f>
        <v>620385.6</v>
      </c>
      <c r="G60" s="75">
        <f>G61+G62</f>
        <v>598073</v>
      </c>
    </row>
    <row r="61" spans="1:7" ht="15" customHeight="1">
      <c r="A61" s="77" t="s">
        <v>362</v>
      </c>
      <c r="B61" s="76" t="s">
        <v>141</v>
      </c>
      <c r="C61" s="77" t="s">
        <v>205</v>
      </c>
      <c r="D61" s="77" t="s">
        <v>317</v>
      </c>
      <c r="E61" s="77" t="s">
        <v>15</v>
      </c>
      <c r="F61" s="78">
        <v>580094</v>
      </c>
      <c r="G61" s="78">
        <v>554329</v>
      </c>
    </row>
    <row r="62" spans="1:7" ht="14.25" customHeight="1">
      <c r="A62" s="77" t="s">
        <v>363</v>
      </c>
      <c r="B62" s="76" t="s">
        <v>141</v>
      </c>
      <c r="C62" s="77" t="s">
        <v>205</v>
      </c>
      <c r="D62" s="77" t="s">
        <v>9</v>
      </c>
      <c r="E62" s="77" t="s">
        <v>15</v>
      </c>
      <c r="F62" s="78">
        <v>40291.6</v>
      </c>
      <c r="G62" s="78">
        <v>43744</v>
      </c>
    </row>
    <row r="63" spans="1:7" ht="55.5" customHeight="1" hidden="1">
      <c r="A63" s="74" t="s">
        <v>366</v>
      </c>
      <c r="B63" s="73" t="s">
        <v>316</v>
      </c>
      <c r="C63" s="74" t="s">
        <v>367</v>
      </c>
      <c r="D63" s="74"/>
      <c r="E63" s="74"/>
      <c r="F63" s="74"/>
      <c r="G63" s="75">
        <f>G65</f>
        <v>0</v>
      </c>
    </row>
    <row r="64" spans="1:7" ht="35.25" customHeight="1" hidden="1">
      <c r="A64" s="74" t="s">
        <v>368</v>
      </c>
      <c r="B64" s="73" t="s">
        <v>293</v>
      </c>
      <c r="C64" s="74" t="s">
        <v>367</v>
      </c>
      <c r="D64" s="74" t="s">
        <v>186</v>
      </c>
      <c r="E64" s="74"/>
      <c r="F64" s="74"/>
      <c r="G64" s="75">
        <f>G65</f>
        <v>0</v>
      </c>
    </row>
    <row r="65" spans="1:7" ht="15" customHeight="1" hidden="1">
      <c r="A65" s="77" t="s">
        <v>369</v>
      </c>
      <c r="B65" s="76" t="s">
        <v>141</v>
      </c>
      <c r="C65" s="77" t="s">
        <v>367</v>
      </c>
      <c r="D65" s="77" t="s">
        <v>9</v>
      </c>
      <c r="E65" s="77" t="s">
        <v>15</v>
      </c>
      <c r="F65" s="77"/>
      <c r="G65" s="78">
        <v>0</v>
      </c>
    </row>
    <row r="66" spans="1:7" ht="51.75" customHeight="1">
      <c r="A66" s="74" t="s">
        <v>370</v>
      </c>
      <c r="B66" s="73" t="s">
        <v>322</v>
      </c>
      <c r="C66" s="74" t="s">
        <v>219</v>
      </c>
      <c r="D66" s="74"/>
      <c r="E66" s="74"/>
      <c r="F66" s="75">
        <f>F67</f>
        <v>723754.12</v>
      </c>
      <c r="G66" s="75">
        <f>G67</f>
        <v>742894.12</v>
      </c>
    </row>
    <row r="67" spans="1:7" ht="33" customHeight="1">
      <c r="A67" s="74" t="s">
        <v>371</v>
      </c>
      <c r="B67" s="73" t="s">
        <v>293</v>
      </c>
      <c r="C67" s="74" t="s">
        <v>219</v>
      </c>
      <c r="D67" s="74" t="s">
        <v>186</v>
      </c>
      <c r="E67" s="74"/>
      <c r="F67" s="75">
        <f>F68</f>
        <v>723754.12</v>
      </c>
      <c r="G67" s="75">
        <f>G68</f>
        <v>742894.12</v>
      </c>
    </row>
    <row r="68" spans="1:7" ht="19.5" customHeight="1">
      <c r="A68" s="77" t="s">
        <v>92</v>
      </c>
      <c r="B68" s="76" t="s">
        <v>74</v>
      </c>
      <c r="C68" s="77" t="s">
        <v>219</v>
      </c>
      <c r="D68" s="77" t="s">
        <v>9</v>
      </c>
      <c r="E68" s="77" t="s">
        <v>117</v>
      </c>
      <c r="F68" s="78">
        <v>723754.12</v>
      </c>
      <c r="G68" s="78">
        <v>742894.12</v>
      </c>
    </row>
    <row r="69" spans="1:7" ht="0.75" customHeight="1" hidden="1">
      <c r="A69" s="74" t="s">
        <v>372</v>
      </c>
      <c r="B69" s="79" t="s">
        <v>328</v>
      </c>
      <c r="C69" s="74" t="s">
        <v>215</v>
      </c>
      <c r="D69" s="74"/>
      <c r="E69" s="74"/>
      <c r="F69" s="75">
        <f>F70</f>
        <v>0</v>
      </c>
      <c r="G69" s="75">
        <f>G70</f>
        <v>0</v>
      </c>
    </row>
    <row r="70" spans="1:7" ht="34.5" customHeight="1" hidden="1">
      <c r="A70" s="74" t="s">
        <v>373</v>
      </c>
      <c r="B70" s="73" t="s">
        <v>293</v>
      </c>
      <c r="C70" s="74" t="s">
        <v>215</v>
      </c>
      <c r="D70" s="74" t="s">
        <v>186</v>
      </c>
      <c r="E70" s="74"/>
      <c r="F70" s="75">
        <f>F71</f>
        <v>0</v>
      </c>
      <c r="G70" s="75">
        <f>G71</f>
        <v>0</v>
      </c>
    </row>
    <row r="71" spans="1:7" ht="14.25" customHeight="1" hidden="1">
      <c r="A71" s="77" t="s">
        <v>374</v>
      </c>
      <c r="B71" s="76" t="s">
        <v>148</v>
      </c>
      <c r="C71" s="77" t="s">
        <v>215</v>
      </c>
      <c r="D71" s="77" t="s">
        <v>9</v>
      </c>
      <c r="E71" s="77" t="s">
        <v>149</v>
      </c>
      <c r="F71" s="78">
        <v>0</v>
      </c>
      <c r="G71" s="78">
        <v>0</v>
      </c>
    </row>
    <row r="72" spans="1:7" ht="72" customHeight="1">
      <c r="A72" s="74" t="s">
        <v>375</v>
      </c>
      <c r="B72" s="73" t="s">
        <v>318</v>
      </c>
      <c r="C72" s="74" t="s">
        <v>206</v>
      </c>
      <c r="D72" s="74"/>
      <c r="E72" s="74"/>
      <c r="F72" s="75">
        <f>F73</f>
        <v>49528</v>
      </c>
      <c r="G72" s="75">
        <f>G73</f>
        <v>49528</v>
      </c>
    </row>
    <row r="73" spans="1:7" ht="34.5" customHeight="1">
      <c r="A73" s="74" t="s">
        <v>376</v>
      </c>
      <c r="B73" s="73" t="s">
        <v>293</v>
      </c>
      <c r="C73" s="74" t="s">
        <v>206</v>
      </c>
      <c r="D73" s="74" t="s">
        <v>186</v>
      </c>
      <c r="E73" s="74"/>
      <c r="F73" s="75">
        <f>F74</f>
        <v>49528</v>
      </c>
      <c r="G73" s="75">
        <f>G74</f>
        <v>49528</v>
      </c>
    </row>
    <row r="74" spans="1:7" ht="12" customHeight="1">
      <c r="A74" s="77" t="s">
        <v>377</v>
      </c>
      <c r="B74" s="76" t="s">
        <v>143</v>
      </c>
      <c r="C74" s="77" t="s">
        <v>206</v>
      </c>
      <c r="D74" s="81" t="s">
        <v>9</v>
      </c>
      <c r="E74" s="81" t="s">
        <v>14</v>
      </c>
      <c r="F74" s="82">
        <v>49528</v>
      </c>
      <c r="G74" s="82">
        <v>49528</v>
      </c>
    </row>
    <row r="75" spans="1:7" ht="53.25" customHeight="1">
      <c r="A75" s="81"/>
      <c r="B75" s="41" t="s">
        <v>120</v>
      </c>
      <c r="C75" s="74" t="s">
        <v>454</v>
      </c>
      <c r="D75" s="94"/>
      <c r="E75" s="94"/>
      <c r="F75" s="88">
        <f>F76+F79+F82</f>
        <v>66090</v>
      </c>
      <c r="G75" s="88">
        <f>G76+G79+G82</f>
        <v>61090</v>
      </c>
    </row>
    <row r="76" spans="1:7" ht="87.75" customHeight="1" hidden="1">
      <c r="A76" s="74" t="s">
        <v>378</v>
      </c>
      <c r="B76" s="73" t="s">
        <v>307</v>
      </c>
      <c r="C76" s="74" t="s">
        <v>256</v>
      </c>
      <c r="D76" s="74"/>
      <c r="E76" s="74"/>
      <c r="F76" s="75">
        <f>F77</f>
        <v>0</v>
      </c>
      <c r="G76" s="75">
        <f>G77</f>
        <v>0</v>
      </c>
    </row>
    <row r="77" spans="1:7" ht="33.75" customHeight="1" hidden="1">
      <c r="A77" s="74" t="s">
        <v>379</v>
      </c>
      <c r="B77" s="73" t="s">
        <v>293</v>
      </c>
      <c r="C77" s="74" t="s">
        <v>256</v>
      </c>
      <c r="D77" s="74" t="s">
        <v>186</v>
      </c>
      <c r="E77" s="74"/>
      <c r="F77" s="75">
        <f>F78</f>
        <v>0</v>
      </c>
      <c r="G77" s="75">
        <f>G78</f>
        <v>0</v>
      </c>
    </row>
    <row r="78" spans="1:7" ht="13.5" customHeight="1" hidden="1">
      <c r="A78" s="77" t="s">
        <v>380</v>
      </c>
      <c r="B78" s="76" t="s">
        <v>139</v>
      </c>
      <c r="C78" s="77" t="s">
        <v>256</v>
      </c>
      <c r="D78" s="77" t="s">
        <v>9</v>
      </c>
      <c r="E78" s="77" t="s">
        <v>13</v>
      </c>
      <c r="F78" s="78">
        <v>0</v>
      </c>
      <c r="G78" s="78">
        <v>0</v>
      </c>
    </row>
    <row r="79" spans="1:7" ht="83.25" customHeight="1">
      <c r="A79" s="74" t="s">
        <v>381</v>
      </c>
      <c r="B79" s="73" t="s">
        <v>308</v>
      </c>
      <c r="C79" s="74" t="s">
        <v>203</v>
      </c>
      <c r="D79" s="74"/>
      <c r="E79" s="74"/>
      <c r="F79" s="75">
        <f>F80</f>
        <v>55000</v>
      </c>
      <c r="G79" s="75">
        <f>G80</f>
        <v>61090</v>
      </c>
    </row>
    <row r="80" spans="1:7" ht="34.5" customHeight="1">
      <c r="A80" s="74" t="s">
        <v>382</v>
      </c>
      <c r="B80" s="73" t="s">
        <v>293</v>
      </c>
      <c r="C80" s="74" t="s">
        <v>203</v>
      </c>
      <c r="D80" s="74" t="s">
        <v>186</v>
      </c>
      <c r="E80" s="74"/>
      <c r="F80" s="75">
        <f>F81</f>
        <v>55000</v>
      </c>
      <c r="G80" s="75">
        <f>G81</f>
        <v>61090</v>
      </c>
    </row>
    <row r="81" spans="1:7" ht="12" customHeight="1">
      <c r="A81" s="77" t="s">
        <v>383</v>
      </c>
      <c r="B81" s="76" t="s">
        <v>139</v>
      </c>
      <c r="C81" s="77" t="s">
        <v>203</v>
      </c>
      <c r="D81" s="77" t="s">
        <v>9</v>
      </c>
      <c r="E81" s="77" t="s">
        <v>13</v>
      </c>
      <c r="F81" s="78">
        <v>55000</v>
      </c>
      <c r="G81" s="78">
        <v>61090</v>
      </c>
    </row>
    <row r="82" spans="1:7" ht="99" customHeight="1" hidden="1">
      <c r="A82" s="74" t="s">
        <v>384</v>
      </c>
      <c r="B82" s="79" t="s">
        <v>309</v>
      </c>
      <c r="C82" s="74" t="s">
        <v>256</v>
      </c>
      <c r="D82" s="74"/>
      <c r="E82" s="74"/>
      <c r="F82" s="75">
        <f>F83</f>
        <v>11090</v>
      </c>
      <c r="G82" s="75">
        <f>G83</f>
        <v>0</v>
      </c>
    </row>
    <row r="83" spans="1:7" ht="1.5" customHeight="1" hidden="1">
      <c r="A83" s="74" t="s">
        <v>385</v>
      </c>
      <c r="B83" s="73" t="s">
        <v>293</v>
      </c>
      <c r="C83" s="74" t="s">
        <v>256</v>
      </c>
      <c r="D83" s="74" t="s">
        <v>186</v>
      </c>
      <c r="E83" s="74"/>
      <c r="F83" s="75">
        <f>F84</f>
        <v>11090</v>
      </c>
      <c r="G83" s="75">
        <f>G84</f>
        <v>0</v>
      </c>
    </row>
    <row r="84" spans="1:7" ht="17.25" customHeight="1" hidden="1">
      <c r="A84" s="77" t="s">
        <v>386</v>
      </c>
      <c r="B84" s="76" t="s">
        <v>139</v>
      </c>
      <c r="C84" s="77" t="s">
        <v>256</v>
      </c>
      <c r="D84" s="81" t="s">
        <v>9</v>
      </c>
      <c r="E84" s="81" t="s">
        <v>13</v>
      </c>
      <c r="F84" s="82">
        <v>11090</v>
      </c>
      <c r="G84" s="82">
        <v>0</v>
      </c>
    </row>
    <row r="85" spans="1:7" ht="27" customHeight="1">
      <c r="A85" s="81"/>
      <c r="B85" s="62" t="s">
        <v>269</v>
      </c>
      <c r="C85" s="74" t="s">
        <v>455</v>
      </c>
      <c r="D85" s="85"/>
      <c r="E85" s="85"/>
      <c r="F85" s="86">
        <f>F86</f>
        <v>448150</v>
      </c>
      <c r="G85" s="86">
        <f>G86</f>
        <v>448150</v>
      </c>
    </row>
    <row r="86" spans="1:7" ht="63" customHeight="1">
      <c r="A86" s="74" t="s">
        <v>387</v>
      </c>
      <c r="B86" s="73" t="s">
        <v>329</v>
      </c>
      <c r="C86" s="74" t="s">
        <v>330</v>
      </c>
      <c r="D86" s="74"/>
      <c r="E86" s="74"/>
      <c r="F86" s="75">
        <f>F87</f>
        <v>448150</v>
      </c>
      <c r="G86" s="75">
        <f>G87</f>
        <v>448150</v>
      </c>
    </row>
    <row r="87" spans="1:7" ht="63.75" customHeight="1">
      <c r="A87" s="74" t="s">
        <v>388</v>
      </c>
      <c r="B87" s="73" t="s">
        <v>289</v>
      </c>
      <c r="C87" s="74" t="s">
        <v>330</v>
      </c>
      <c r="D87" s="74" t="s">
        <v>128</v>
      </c>
      <c r="E87" s="74"/>
      <c r="F87" s="75">
        <f>F88+F89</f>
        <v>448150</v>
      </c>
      <c r="G87" s="75">
        <f>G88+G89</f>
        <v>448150</v>
      </c>
    </row>
    <row r="88" spans="1:7" ht="15" customHeight="1">
      <c r="A88" s="77" t="s">
        <v>389</v>
      </c>
      <c r="B88" s="76" t="s">
        <v>267</v>
      </c>
      <c r="C88" s="77" t="s">
        <v>330</v>
      </c>
      <c r="D88" s="77" t="s">
        <v>238</v>
      </c>
      <c r="E88" s="77" t="s">
        <v>268</v>
      </c>
      <c r="F88" s="78">
        <v>344201</v>
      </c>
      <c r="G88" s="78">
        <v>344201</v>
      </c>
    </row>
    <row r="89" spans="1:7" ht="11.25" customHeight="1">
      <c r="A89" s="77" t="s">
        <v>390</v>
      </c>
      <c r="B89" s="76" t="s">
        <v>267</v>
      </c>
      <c r="C89" s="77" t="s">
        <v>330</v>
      </c>
      <c r="D89" s="77" t="s">
        <v>270</v>
      </c>
      <c r="E89" s="77" t="s">
        <v>268</v>
      </c>
      <c r="F89" s="78">
        <v>103949</v>
      </c>
      <c r="G89" s="78">
        <v>103949</v>
      </c>
    </row>
    <row r="90" spans="1:7" ht="67.5" customHeight="1">
      <c r="A90" s="74" t="s">
        <v>391</v>
      </c>
      <c r="B90" s="73" t="s">
        <v>326</v>
      </c>
      <c r="C90" s="74" t="s">
        <v>264</v>
      </c>
      <c r="D90" s="74"/>
      <c r="E90" s="74"/>
      <c r="F90" s="75">
        <f>F91</f>
        <v>6000</v>
      </c>
      <c r="G90" s="75">
        <f>G91</f>
        <v>6000</v>
      </c>
    </row>
    <row r="91" spans="1:7" ht="33.75" customHeight="1">
      <c r="A91" s="74" t="s">
        <v>392</v>
      </c>
      <c r="B91" s="73" t="s">
        <v>293</v>
      </c>
      <c r="C91" s="74" t="s">
        <v>264</v>
      </c>
      <c r="D91" s="74" t="s">
        <v>186</v>
      </c>
      <c r="E91" s="74"/>
      <c r="F91" s="75">
        <f>F92</f>
        <v>6000</v>
      </c>
      <c r="G91" s="75">
        <f>G92</f>
        <v>6000</v>
      </c>
    </row>
    <row r="92" spans="1:7" ht="14.25" customHeight="1">
      <c r="A92" s="81" t="s">
        <v>393</v>
      </c>
      <c r="B92" s="80" t="s">
        <v>262</v>
      </c>
      <c r="C92" s="81" t="s">
        <v>264</v>
      </c>
      <c r="D92" s="81" t="s">
        <v>9</v>
      </c>
      <c r="E92" s="81" t="s">
        <v>263</v>
      </c>
      <c r="F92" s="82">
        <v>6000</v>
      </c>
      <c r="G92" s="82">
        <v>6000</v>
      </c>
    </row>
    <row r="93" spans="1:7" ht="35.25" customHeight="1">
      <c r="A93" s="85"/>
      <c r="B93" s="97" t="s">
        <v>123</v>
      </c>
      <c r="C93" s="74" t="s">
        <v>210</v>
      </c>
      <c r="D93" s="85"/>
      <c r="E93" s="85"/>
      <c r="F93" s="86">
        <f>F94+F102+F110+F115+F117+F119+F123+F126+F131+F138+F141+F144+F150+F135</f>
        <v>7164814.97</v>
      </c>
      <c r="G93" s="86">
        <f>G94+G102+G110+G115+G117+G119+G123+G126+G131+G138+G141+G144+G150+G135</f>
        <v>6515680.17</v>
      </c>
    </row>
    <row r="94" spans="1:7" ht="45" customHeight="1">
      <c r="A94" s="74" t="s">
        <v>394</v>
      </c>
      <c r="B94" s="73" t="s">
        <v>131</v>
      </c>
      <c r="C94" s="74" t="s">
        <v>189</v>
      </c>
      <c r="D94" s="74"/>
      <c r="E94" s="74"/>
      <c r="F94" s="75">
        <f>F95+F99</f>
        <v>1154641</v>
      </c>
      <c r="G94" s="75">
        <f>G95+G99</f>
        <v>1154641</v>
      </c>
    </row>
    <row r="95" spans="1:7" ht="65.25" customHeight="1">
      <c r="A95" s="74" t="s">
        <v>395</v>
      </c>
      <c r="B95" s="73" t="s">
        <v>289</v>
      </c>
      <c r="C95" s="74" t="s">
        <v>189</v>
      </c>
      <c r="D95" s="74" t="s">
        <v>128</v>
      </c>
      <c r="E95" s="74"/>
      <c r="F95" s="75">
        <f>F96+F97+F98</f>
        <v>1154641</v>
      </c>
      <c r="G95" s="75">
        <f>G96+G97+G98</f>
        <v>1154641</v>
      </c>
    </row>
    <row r="96" spans="1:7" ht="33.75" customHeight="1">
      <c r="A96" s="77" t="s">
        <v>396</v>
      </c>
      <c r="B96" s="76" t="s">
        <v>288</v>
      </c>
      <c r="C96" s="77" t="s">
        <v>189</v>
      </c>
      <c r="D96" s="77" t="s">
        <v>18</v>
      </c>
      <c r="E96" s="77" t="s">
        <v>17</v>
      </c>
      <c r="F96" s="78">
        <v>882213</v>
      </c>
      <c r="G96" s="78">
        <v>882213</v>
      </c>
    </row>
    <row r="97" spans="1:7" ht="34.5" customHeight="1">
      <c r="A97" s="115" t="s">
        <v>397</v>
      </c>
      <c r="B97" s="76" t="s">
        <v>288</v>
      </c>
      <c r="C97" s="77" t="s">
        <v>189</v>
      </c>
      <c r="D97" s="77" t="s">
        <v>7</v>
      </c>
      <c r="E97" s="77" t="s">
        <v>17</v>
      </c>
      <c r="F97" s="78">
        <v>6000</v>
      </c>
      <c r="G97" s="78">
        <v>6000</v>
      </c>
    </row>
    <row r="98" spans="1:7" ht="33.75" customHeight="1">
      <c r="A98" s="85" t="s">
        <v>398</v>
      </c>
      <c r="B98" s="114" t="s">
        <v>288</v>
      </c>
      <c r="C98" s="81" t="s">
        <v>189</v>
      </c>
      <c r="D98" s="81" t="s">
        <v>216</v>
      </c>
      <c r="E98" s="81" t="s">
        <v>17</v>
      </c>
      <c r="F98" s="82">
        <v>266428</v>
      </c>
      <c r="G98" s="82">
        <v>266428</v>
      </c>
    </row>
    <row r="99" spans="1:7" ht="33.75" customHeight="1" hidden="1">
      <c r="A99" s="85"/>
      <c r="B99" s="73" t="s">
        <v>177</v>
      </c>
      <c r="C99" s="74" t="s">
        <v>472</v>
      </c>
      <c r="D99" s="74"/>
      <c r="E99" s="74"/>
      <c r="F99" s="88">
        <f>F100</f>
        <v>0</v>
      </c>
      <c r="G99" s="88">
        <f>G100</f>
        <v>0</v>
      </c>
    </row>
    <row r="100" spans="1:7" ht="33.75" customHeight="1" hidden="1">
      <c r="A100" s="85"/>
      <c r="B100" s="73" t="s">
        <v>289</v>
      </c>
      <c r="C100" s="74" t="s">
        <v>472</v>
      </c>
      <c r="D100" s="74" t="s">
        <v>128</v>
      </c>
      <c r="E100" s="74"/>
      <c r="F100" s="86">
        <f>F101</f>
        <v>0</v>
      </c>
      <c r="G100" s="86">
        <f>G101</f>
        <v>0</v>
      </c>
    </row>
    <row r="101" spans="1:7" ht="33.75" customHeight="1" hidden="1">
      <c r="A101" s="116"/>
      <c r="B101" s="76" t="s">
        <v>72</v>
      </c>
      <c r="C101" s="77" t="s">
        <v>472</v>
      </c>
      <c r="D101" s="77" t="s">
        <v>7</v>
      </c>
      <c r="E101" s="77" t="s">
        <v>17</v>
      </c>
      <c r="F101" s="81"/>
      <c r="G101" s="86">
        <v>0</v>
      </c>
    </row>
    <row r="102" spans="1:7" ht="66" customHeight="1">
      <c r="A102" s="113" t="s">
        <v>399</v>
      </c>
      <c r="B102" s="73" t="s">
        <v>306</v>
      </c>
      <c r="C102" s="74" t="s">
        <v>202</v>
      </c>
      <c r="D102" s="74"/>
      <c r="E102" s="74"/>
      <c r="F102" s="75">
        <f>F103+F107</f>
        <v>552600</v>
      </c>
      <c r="G102" s="75">
        <f>G103+G107</f>
        <v>0</v>
      </c>
    </row>
    <row r="103" spans="1:7" ht="66" customHeight="1">
      <c r="A103" s="74" t="s">
        <v>400</v>
      </c>
      <c r="B103" s="73" t="s">
        <v>289</v>
      </c>
      <c r="C103" s="74" t="s">
        <v>202</v>
      </c>
      <c r="D103" s="74" t="s">
        <v>128</v>
      </c>
      <c r="E103" s="74"/>
      <c r="F103" s="75">
        <f>F104+F106+F105</f>
        <v>484848</v>
      </c>
      <c r="G103" s="75">
        <f>G104+G106+G105</f>
        <v>0</v>
      </c>
    </row>
    <row r="104" spans="1:7" ht="13.5" customHeight="1">
      <c r="A104" s="77" t="s">
        <v>401</v>
      </c>
      <c r="B104" s="76" t="s">
        <v>138</v>
      </c>
      <c r="C104" s="77" t="s">
        <v>202</v>
      </c>
      <c r="D104" s="77" t="s">
        <v>18</v>
      </c>
      <c r="E104" s="77" t="s">
        <v>16</v>
      </c>
      <c r="F104" s="78">
        <v>350393</v>
      </c>
      <c r="G104" s="78">
        <v>0</v>
      </c>
    </row>
    <row r="105" spans="1:7" ht="14.25" customHeight="1">
      <c r="A105" s="77"/>
      <c r="B105" s="76" t="s">
        <v>138</v>
      </c>
      <c r="C105" s="77" t="s">
        <v>202</v>
      </c>
      <c r="D105" s="77" t="s">
        <v>7</v>
      </c>
      <c r="E105" s="77" t="s">
        <v>16</v>
      </c>
      <c r="F105" s="78">
        <v>28636</v>
      </c>
      <c r="G105" s="78">
        <v>0</v>
      </c>
    </row>
    <row r="106" spans="1:7" ht="12.75" customHeight="1">
      <c r="A106" s="77" t="s">
        <v>402</v>
      </c>
      <c r="B106" s="76" t="s">
        <v>138</v>
      </c>
      <c r="C106" s="77" t="s">
        <v>202</v>
      </c>
      <c r="D106" s="77" t="s">
        <v>216</v>
      </c>
      <c r="E106" s="77" t="s">
        <v>16</v>
      </c>
      <c r="F106" s="78">
        <v>105819</v>
      </c>
      <c r="G106" s="78">
        <v>0</v>
      </c>
    </row>
    <row r="107" spans="1:7" ht="34.5" customHeight="1">
      <c r="A107" s="74" t="s">
        <v>403</v>
      </c>
      <c r="B107" s="73" t="s">
        <v>293</v>
      </c>
      <c r="C107" s="74" t="s">
        <v>202</v>
      </c>
      <c r="D107" s="74" t="s">
        <v>186</v>
      </c>
      <c r="E107" s="74"/>
      <c r="F107" s="75">
        <f>F108+F109</f>
        <v>67752</v>
      </c>
      <c r="G107" s="75">
        <f>G108</f>
        <v>0</v>
      </c>
    </row>
    <row r="108" spans="1:7" ht="12.75" customHeight="1">
      <c r="A108" s="77" t="s">
        <v>404</v>
      </c>
      <c r="B108" s="80" t="s">
        <v>138</v>
      </c>
      <c r="C108" s="81" t="s">
        <v>202</v>
      </c>
      <c r="D108" s="81" t="s">
        <v>9</v>
      </c>
      <c r="E108" s="81" t="s">
        <v>16</v>
      </c>
      <c r="F108" s="82">
        <v>61325.6</v>
      </c>
      <c r="G108" s="82">
        <v>0</v>
      </c>
    </row>
    <row r="109" spans="1:7" ht="12.75" customHeight="1">
      <c r="A109" s="81"/>
      <c r="B109" s="84" t="s">
        <v>485</v>
      </c>
      <c r="C109" s="85" t="s">
        <v>202</v>
      </c>
      <c r="D109" s="85" t="s">
        <v>486</v>
      </c>
      <c r="E109" s="85" t="s">
        <v>16</v>
      </c>
      <c r="F109" s="86">
        <v>6426.4</v>
      </c>
      <c r="G109" s="86"/>
    </row>
    <row r="110" spans="1:7" ht="42" customHeight="1">
      <c r="A110" s="74" t="s">
        <v>405</v>
      </c>
      <c r="B110" s="73" t="s">
        <v>133</v>
      </c>
      <c r="C110" s="74" t="s">
        <v>192</v>
      </c>
      <c r="D110" s="74"/>
      <c r="E110" s="74"/>
      <c r="F110" s="75">
        <f>F111</f>
        <v>2961588.37</v>
      </c>
      <c r="G110" s="75">
        <f>G111</f>
        <v>2961588.37</v>
      </c>
    </row>
    <row r="111" spans="1:7" ht="63" customHeight="1">
      <c r="A111" s="74" t="s">
        <v>406</v>
      </c>
      <c r="B111" s="73" t="s">
        <v>289</v>
      </c>
      <c r="C111" s="74" t="s">
        <v>192</v>
      </c>
      <c r="D111" s="74" t="s">
        <v>128</v>
      </c>
      <c r="E111" s="74"/>
      <c r="F111" s="75">
        <f>F112+F113+F114</f>
        <v>2961588.37</v>
      </c>
      <c r="G111" s="75">
        <f>G112+G113+G114</f>
        <v>2961588.37</v>
      </c>
    </row>
    <row r="112" spans="1:7" ht="48" customHeight="1">
      <c r="A112" s="77" t="s">
        <v>407</v>
      </c>
      <c r="B112" s="76" t="s">
        <v>72</v>
      </c>
      <c r="C112" s="77" t="s">
        <v>192</v>
      </c>
      <c r="D112" s="77" t="s">
        <v>18</v>
      </c>
      <c r="E112" s="77" t="s">
        <v>11</v>
      </c>
      <c r="F112" s="78">
        <v>2270474</v>
      </c>
      <c r="G112" s="78">
        <v>2270474</v>
      </c>
    </row>
    <row r="113" spans="1:7" ht="48.75" customHeight="1">
      <c r="A113" s="77" t="s">
        <v>408</v>
      </c>
      <c r="B113" s="76" t="s">
        <v>72</v>
      </c>
      <c r="C113" s="77" t="s">
        <v>192</v>
      </c>
      <c r="D113" s="77" t="s">
        <v>7</v>
      </c>
      <c r="E113" s="77" t="s">
        <v>11</v>
      </c>
      <c r="F113" s="78">
        <v>5431.37</v>
      </c>
      <c r="G113" s="78">
        <v>5431.37</v>
      </c>
    </row>
    <row r="114" spans="1:7" ht="46.5" customHeight="1">
      <c r="A114" s="77" t="s">
        <v>409</v>
      </c>
      <c r="B114" s="76" t="s">
        <v>72</v>
      </c>
      <c r="C114" s="77" t="s">
        <v>192</v>
      </c>
      <c r="D114" s="77" t="s">
        <v>216</v>
      </c>
      <c r="E114" s="77" t="s">
        <v>11</v>
      </c>
      <c r="F114" s="78">
        <v>685683</v>
      </c>
      <c r="G114" s="78">
        <v>685683</v>
      </c>
    </row>
    <row r="115" spans="1:7" ht="36" customHeight="1">
      <c r="A115" s="74" t="s">
        <v>410</v>
      </c>
      <c r="B115" s="73" t="s">
        <v>293</v>
      </c>
      <c r="C115" s="74" t="s">
        <v>192</v>
      </c>
      <c r="D115" s="74" t="s">
        <v>186</v>
      </c>
      <c r="E115" s="74"/>
      <c r="F115" s="75">
        <f>F116</f>
        <v>473397.92</v>
      </c>
      <c r="G115" s="75">
        <f>G116</f>
        <v>481862.97</v>
      </c>
    </row>
    <row r="116" spans="1:7" ht="48" customHeight="1">
      <c r="A116" s="77" t="s">
        <v>20</v>
      </c>
      <c r="B116" s="76" t="s">
        <v>72</v>
      </c>
      <c r="C116" s="77" t="s">
        <v>192</v>
      </c>
      <c r="D116" s="77" t="s">
        <v>9</v>
      </c>
      <c r="E116" s="77" t="s">
        <v>11</v>
      </c>
      <c r="F116" s="78">
        <v>473397.92</v>
      </c>
      <c r="G116" s="78">
        <v>481862.97</v>
      </c>
    </row>
    <row r="117" spans="1:7" ht="14.25" customHeight="1">
      <c r="A117" s="74" t="s">
        <v>411</v>
      </c>
      <c r="B117" s="73" t="s">
        <v>185</v>
      </c>
      <c r="C117" s="74" t="s">
        <v>192</v>
      </c>
      <c r="D117" s="74" t="s">
        <v>295</v>
      </c>
      <c r="E117" s="74"/>
      <c r="F117" s="75">
        <f>F118</f>
        <v>3000</v>
      </c>
      <c r="G117" s="75">
        <f>G118</f>
        <v>3000</v>
      </c>
    </row>
    <row r="118" spans="1:7" ht="48" customHeight="1">
      <c r="A118" s="77" t="s">
        <v>412</v>
      </c>
      <c r="B118" s="76" t="s">
        <v>72</v>
      </c>
      <c r="C118" s="77" t="s">
        <v>192</v>
      </c>
      <c r="D118" s="77" t="s">
        <v>239</v>
      </c>
      <c r="E118" s="77" t="s">
        <v>11</v>
      </c>
      <c r="F118" s="78">
        <v>3000</v>
      </c>
      <c r="G118" s="78">
        <v>3000</v>
      </c>
    </row>
    <row r="119" spans="1:7" ht="75.75" customHeight="1" hidden="1">
      <c r="A119" s="74" t="s">
        <v>413</v>
      </c>
      <c r="B119" s="73" t="s">
        <v>296</v>
      </c>
      <c r="C119" s="74" t="s">
        <v>196</v>
      </c>
      <c r="D119" s="74"/>
      <c r="E119" s="74"/>
      <c r="F119" s="75">
        <f>F120</f>
        <v>0</v>
      </c>
      <c r="G119" s="75">
        <f>G120</f>
        <v>0</v>
      </c>
    </row>
    <row r="120" spans="1:7" ht="65.25" customHeight="1" hidden="1">
      <c r="A120" s="74" t="s">
        <v>414</v>
      </c>
      <c r="B120" s="73" t="s">
        <v>289</v>
      </c>
      <c r="C120" s="74" t="s">
        <v>196</v>
      </c>
      <c r="D120" s="74" t="s">
        <v>128</v>
      </c>
      <c r="E120" s="74"/>
      <c r="F120" s="75">
        <f>F121+F122</f>
        <v>0</v>
      </c>
      <c r="G120" s="75">
        <f>G121+G122</f>
        <v>0</v>
      </c>
    </row>
    <row r="121" spans="1:7" ht="47.25" customHeight="1" hidden="1">
      <c r="A121" s="77" t="s">
        <v>415</v>
      </c>
      <c r="B121" s="76" t="s">
        <v>72</v>
      </c>
      <c r="C121" s="77" t="s">
        <v>196</v>
      </c>
      <c r="D121" s="77" t="s">
        <v>18</v>
      </c>
      <c r="E121" s="77" t="s">
        <v>11</v>
      </c>
      <c r="F121" s="77"/>
      <c r="G121" s="78">
        <v>0</v>
      </c>
    </row>
    <row r="122" spans="1:7" ht="45" customHeight="1" hidden="1">
      <c r="A122" s="77" t="s">
        <v>416</v>
      </c>
      <c r="B122" s="76" t="s">
        <v>72</v>
      </c>
      <c r="C122" s="77" t="s">
        <v>196</v>
      </c>
      <c r="D122" s="77" t="s">
        <v>216</v>
      </c>
      <c r="E122" s="77" t="s">
        <v>11</v>
      </c>
      <c r="F122" s="77"/>
      <c r="G122" s="78">
        <v>0</v>
      </c>
    </row>
    <row r="123" spans="1:7" ht="65.25" customHeight="1">
      <c r="A123" s="74" t="s">
        <v>417</v>
      </c>
      <c r="B123" s="73" t="s">
        <v>177</v>
      </c>
      <c r="C123" s="74" t="s">
        <v>194</v>
      </c>
      <c r="D123" s="74"/>
      <c r="E123" s="74"/>
      <c r="F123" s="75">
        <f>F124</f>
        <v>50000</v>
      </c>
      <c r="G123" s="75">
        <f>G124</f>
        <v>15000</v>
      </c>
    </row>
    <row r="124" spans="1:7" ht="61.5" customHeight="1">
      <c r="A124" s="74" t="s">
        <v>418</v>
      </c>
      <c r="B124" s="73" t="s">
        <v>289</v>
      </c>
      <c r="C124" s="74" t="s">
        <v>194</v>
      </c>
      <c r="D124" s="74" t="s">
        <v>128</v>
      </c>
      <c r="E124" s="74"/>
      <c r="F124" s="75">
        <f>F125</f>
        <v>50000</v>
      </c>
      <c r="G124" s="75">
        <f>G125</f>
        <v>15000</v>
      </c>
    </row>
    <row r="125" spans="1:7" ht="47.25" customHeight="1">
      <c r="A125" s="77" t="s">
        <v>419</v>
      </c>
      <c r="B125" s="76" t="s">
        <v>72</v>
      </c>
      <c r="C125" s="77" t="s">
        <v>194</v>
      </c>
      <c r="D125" s="77" t="s">
        <v>7</v>
      </c>
      <c r="E125" s="77" t="s">
        <v>11</v>
      </c>
      <c r="F125" s="78">
        <v>50000</v>
      </c>
      <c r="G125" s="78">
        <v>15000</v>
      </c>
    </row>
    <row r="126" spans="1:7" ht="64.5" customHeight="1">
      <c r="A126" s="74" t="s">
        <v>128</v>
      </c>
      <c r="B126" s="73" t="s">
        <v>176</v>
      </c>
      <c r="C126" s="74" t="s">
        <v>193</v>
      </c>
      <c r="D126" s="74"/>
      <c r="E126" s="74"/>
      <c r="F126" s="75">
        <f>F127</f>
        <v>1241868.78</v>
      </c>
      <c r="G126" s="75">
        <f>G127</f>
        <v>1241868.78</v>
      </c>
    </row>
    <row r="127" spans="1:7" ht="64.5" customHeight="1">
      <c r="A127" s="74" t="s">
        <v>420</v>
      </c>
      <c r="B127" s="73" t="s">
        <v>289</v>
      </c>
      <c r="C127" s="74" t="s">
        <v>193</v>
      </c>
      <c r="D127" s="74" t="s">
        <v>128</v>
      </c>
      <c r="E127" s="74"/>
      <c r="F127" s="75">
        <f>F128+F130+F129</f>
        <v>1241868.78</v>
      </c>
      <c r="G127" s="75">
        <f>G128+G130+G129</f>
        <v>1241868.78</v>
      </c>
    </row>
    <row r="128" spans="1:7" ht="48" customHeight="1">
      <c r="A128" s="77" t="s">
        <v>421</v>
      </c>
      <c r="B128" s="76" t="s">
        <v>72</v>
      </c>
      <c r="C128" s="77" t="s">
        <v>193</v>
      </c>
      <c r="D128" s="77" t="s">
        <v>18</v>
      </c>
      <c r="E128" s="77" t="s">
        <v>11</v>
      </c>
      <c r="F128" s="78">
        <v>953816.27</v>
      </c>
      <c r="G128" s="78">
        <v>953816.27</v>
      </c>
    </row>
    <row r="129" spans="1:7" ht="48" customHeight="1" hidden="1">
      <c r="A129" s="81"/>
      <c r="B129" s="80" t="s">
        <v>72</v>
      </c>
      <c r="C129" s="81" t="s">
        <v>193</v>
      </c>
      <c r="D129" s="81" t="s">
        <v>7</v>
      </c>
      <c r="E129" s="81" t="s">
        <v>11</v>
      </c>
      <c r="F129" s="82">
        <v>0</v>
      </c>
      <c r="G129" s="82">
        <v>0</v>
      </c>
    </row>
    <row r="130" spans="1:7" ht="47.25" customHeight="1">
      <c r="A130" s="85" t="s">
        <v>422</v>
      </c>
      <c r="B130" s="84" t="s">
        <v>72</v>
      </c>
      <c r="C130" s="85" t="s">
        <v>193</v>
      </c>
      <c r="D130" s="85" t="s">
        <v>216</v>
      </c>
      <c r="E130" s="85" t="s">
        <v>11</v>
      </c>
      <c r="F130" s="86">
        <v>288052.51</v>
      </c>
      <c r="G130" s="86">
        <v>288052.51</v>
      </c>
    </row>
    <row r="131" spans="1:7" ht="45" customHeight="1">
      <c r="A131" s="74" t="s">
        <v>423</v>
      </c>
      <c r="B131" s="73" t="s">
        <v>178</v>
      </c>
      <c r="C131" s="74" t="s">
        <v>195</v>
      </c>
      <c r="D131" s="74"/>
      <c r="E131" s="74"/>
      <c r="F131" s="75">
        <f>F132</f>
        <v>616197.13</v>
      </c>
      <c r="G131" s="75">
        <f>G132</f>
        <v>546197.13</v>
      </c>
    </row>
    <row r="132" spans="1:7" ht="48.75" customHeight="1">
      <c r="A132" s="74" t="s">
        <v>424</v>
      </c>
      <c r="B132" s="80" t="s">
        <v>72</v>
      </c>
      <c r="C132" s="74" t="s">
        <v>195</v>
      </c>
      <c r="D132" s="74" t="s">
        <v>186</v>
      </c>
      <c r="E132" s="74"/>
      <c r="F132" s="75">
        <f>F133+F134</f>
        <v>616197.13</v>
      </c>
      <c r="G132" s="75">
        <f>G133+G134</f>
        <v>546197.13</v>
      </c>
    </row>
    <row r="133" spans="1:7" ht="16.5" customHeight="1">
      <c r="A133" s="81" t="s">
        <v>425</v>
      </c>
      <c r="B133" s="84" t="s">
        <v>485</v>
      </c>
      <c r="C133" s="81" t="s">
        <v>195</v>
      </c>
      <c r="D133" s="81" t="s">
        <v>486</v>
      </c>
      <c r="E133" s="81" t="s">
        <v>11</v>
      </c>
      <c r="F133" s="82">
        <v>604197.13</v>
      </c>
      <c r="G133" s="82">
        <v>534197.13</v>
      </c>
    </row>
    <row r="134" spans="1:7" ht="31.5" customHeight="1">
      <c r="A134" s="85"/>
      <c r="B134" s="73" t="s">
        <v>293</v>
      </c>
      <c r="C134" s="85" t="s">
        <v>195</v>
      </c>
      <c r="D134" s="85" t="s">
        <v>9</v>
      </c>
      <c r="E134" s="85" t="s">
        <v>11</v>
      </c>
      <c r="F134" s="86">
        <v>12000</v>
      </c>
      <c r="G134" s="86">
        <v>12000</v>
      </c>
    </row>
    <row r="135" spans="1:7" ht="47.25" customHeight="1">
      <c r="A135" s="85"/>
      <c r="B135" s="117" t="s">
        <v>487</v>
      </c>
      <c r="C135" s="94" t="s">
        <v>488</v>
      </c>
      <c r="D135" s="94"/>
      <c r="E135" s="94"/>
      <c r="F135" s="88">
        <f>F136</f>
        <v>14000</v>
      </c>
      <c r="G135" s="88">
        <f>G136</f>
        <v>14000</v>
      </c>
    </row>
    <row r="136" spans="1:7" ht="31.5" customHeight="1">
      <c r="A136" s="85"/>
      <c r="B136" s="73" t="s">
        <v>293</v>
      </c>
      <c r="C136" s="94" t="s">
        <v>488</v>
      </c>
      <c r="D136" s="94" t="s">
        <v>186</v>
      </c>
      <c r="E136" s="94" t="s">
        <v>11</v>
      </c>
      <c r="F136" s="88">
        <f>F137</f>
        <v>14000</v>
      </c>
      <c r="G136" s="88">
        <f>G137</f>
        <v>14000</v>
      </c>
    </row>
    <row r="137" spans="1:7" ht="14.25" customHeight="1">
      <c r="A137" s="85"/>
      <c r="B137" s="76" t="s">
        <v>294</v>
      </c>
      <c r="C137" s="94" t="s">
        <v>488</v>
      </c>
      <c r="D137" s="85" t="s">
        <v>9</v>
      </c>
      <c r="E137" s="85" t="s">
        <v>11</v>
      </c>
      <c r="F137" s="86">
        <v>14000</v>
      </c>
      <c r="G137" s="86">
        <v>14000</v>
      </c>
    </row>
    <row r="138" spans="1:7" ht="34.5" customHeight="1">
      <c r="A138" s="74" t="s">
        <v>426</v>
      </c>
      <c r="B138" s="73" t="s">
        <v>297</v>
      </c>
      <c r="C138" s="74" t="s">
        <v>213</v>
      </c>
      <c r="D138" s="74"/>
      <c r="E138" s="74"/>
      <c r="F138" s="75">
        <f>F139</f>
        <v>5000</v>
      </c>
      <c r="G138" s="75">
        <f>G139</f>
        <v>5000</v>
      </c>
    </row>
    <row r="139" spans="1:7" ht="31.5" customHeight="1">
      <c r="A139" s="74" t="s">
        <v>427</v>
      </c>
      <c r="B139" s="73" t="s">
        <v>293</v>
      </c>
      <c r="C139" s="74" t="s">
        <v>213</v>
      </c>
      <c r="D139" s="74" t="s">
        <v>186</v>
      </c>
      <c r="E139" s="74"/>
      <c r="F139" s="75">
        <f>F140</f>
        <v>5000</v>
      </c>
      <c r="G139" s="75">
        <f>G140</f>
        <v>5000</v>
      </c>
    </row>
    <row r="140" spans="1:7" ht="46.5" customHeight="1">
      <c r="A140" s="77" t="s">
        <v>428</v>
      </c>
      <c r="B140" s="76" t="s">
        <v>72</v>
      </c>
      <c r="C140" s="77" t="s">
        <v>213</v>
      </c>
      <c r="D140" s="77" t="s">
        <v>9</v>
      </c>
      <c r="E140" s="77" t="s">
        <v>11</v>
      </c>
      <c r="F140" s="78">
        <v>5000</v>
      </c>
      <c r="G140" s="78">
        <v>5000</v>
      </c>
    </row>
    <row r="141" spans="1:7" ht="32.25" customHeight="1">
      <c r="A141" s="74" t="s">
        <v>37</v>
      </c>
      <c r="B141" s="73" t="s">
        <v>298</v>
      </c>
      <c r="C141" s="74" t="s">
        <v>212</v>
      </c>
      <c r="D141" s="74"/>
      <c r="E141" s="74"/>
      <c r="F141" s="75">
        <f>F142</f>
        <v>53321.77</v>
      </c>
      <c r="G141" s="75">
        <f>G142</f>
        <v>53321.92</v>
      </c>
    </row>
    <row r="142" spans="1:7" ht="45.75" customHeight="1">
      <c r="A142" s="74" t="s">
        <v>238</v>
      </c>
      <c r="B142" s="76" t="s">
        <v>72</v>
      </c>
      <c r="C142" s="74" t="s">
        <v>212</v>
      </c>
      <c r="D142" s="74" t="s">
        <v>186</v>
      </c>
      <c r="E142" s="74"/>
      <c r="F142" s="75">
        <f>F143</f>
        <v>53321.77</v>
      </c>
      <c r="G142" s="75">
        <f>G143</f>
        <v>53321.92</v>
      </c>
    </row>
    <row r="143" spans="1:7" ht="15" customHeight="1">
      <c r="A143" s="77" t="s">
        <v>429</v>
      </c>
      <c r="B143" s="76" t="s">
        <v>485</v>
      </c>
      <c r="C143" s="77" t="s">
        <v>212</v>
      </c>
      <c r="D143" s="77" t="s">
        <v>486</v>
      </c>
      <c r="E143" s="77" t="s">
        <v>11</v>
      </c>
      <c r="F143" s="78">
        <v>53321.77</v>
      </c>
      <c r="G143" s="78">
        <v>53321.92</v>
      </c>
    </row>
    <row r="144" spans="1:7" ht="55.5" customHeight="1">
      <c r="A144" s="74" t="s">
        <v>430</v>
      </c>
      <c r="B144" s="73" t="s">
        <v>136</v>
      </c>
      <c r="C144" s="74" t="s">
        <v>200</v>
      </c>
      <c r="D144" s="74"/>
      <c r="E144" s="74"/>
      <c r="F144" s="75">
        <f>F145+F148</f>
        <v>15200</v>
      </c>
      <c r="G144" s="75">
        <f>G145+G148</f>
        <v>15200</v>
      </c>
    </row>
    <row r="145" spans="1:7" ht="64.5" customHeight="1">
      <c r="A145" s="74" t="s">
        <v>431</v>
      </c>
      <c r="B145" s="73" t="s">
        <v>289</v>
      </c>
      <c r="C145" s="74" t="s">
        <v>200</v>
      </c>
      <c r="D145" s="74" t="s">
        <v>128</v>
      </c>
      <c r="E145" s="74"/>
      <c r="F145" s="75">
        <f>F146+F147</f>
        <v>10738</v>
      </c>
      <c r="G145" s="75">
        <f>G146+G147</f>
        <v>10738</v>
      </c>
    </row>
    <row r="146" spans="1:7" ht="13.5" customHeight="1">
      <c r="A146" s="77" t="s">
        <v>432</v>
      </c>
      <c r="B146" s="76" t="s">
        <v>73</v>
      </c>
      <c r="C146" s="77" t="s">
        <v>200</v>
      </c>
      <c r="D146" s="77" t="s">
        <v>18</v>
      </c>
      <c r="E146" s="77" t="s">
        <v>12</v>
      </c>
      <c r="F146" s="78">
        <v>8247</v>
      </c>
      <c r="G146" s="78">
        <v>8247</v>
      </c>
    </row>
    <row r="147" spans="1:7" ht="14.25" customHeight="1">
      <c r="A147" s="77" t="s">
        <v>433</v>
      </c>
      <c r="B147" s="76" t="s">
        <v>73</v>
      </c>
      <c r="C147" s="77" t="s">
        <v>200</v>
      </c>
      <c r="D147" s="77" t="s">
        <v>216</v>
      </c>
      <c r="E147" s="77" t="s">
        <v>12</v>
      </c>
      <c r="F147" s="78">
        <v>2491</v>
      </c>
      <c r="G147" s="78">
        <v>2491</v>
      </c>
    </row>
    <row r="148" spans="1:7" ht="33" customHeight="1">
      <c r="A148" s="74" t="s">
        <v>434</v>
      </c>
      <c r="B148" s="73" t="s">
        <v>293</v>
      </c>
      <c r="C148" s="74" t="s">
        <v>200</v>
      </c>
      <c r="D148" s="74" t="s">
        <v>186</v>
      </c>
      <c r="E148" s="74"/>
      <c r="F148" s="75">
        <f>F149</f>
        <v>4462</v>
      </c>
      <c r="G148" s="75">
        <f>G149</f>
        <v>4462</v>
      </c>
    </row>
    <row r="149" spans="1:7" ht="13.5" customHeight="1">
      <c r="A149" s="77" t="s">
        <v>435</v>
      </c>
      <c r="B149" s="76" t="s">
        <v>73</v>
      </c>
      <c r="C149" s="77" t="s">
        <v>200</v>
      </c>
      <c r="D149" s="77" t="s">
        <v>9</v>
      </c>
      <c r="E149" s="77" t="s">
        <v>12</v>
      </c>
      <c r="F149" s="78">
        <v>4462</v>
      </c>
      <c r="G149" s="78">
        <v>4462</v>
      </c>
    </row>
    <row r="150" spans="1:7" ht="53.25" customHeight="1">
      <c r="A150" s="74" t="s">
        <v>270</v>
      </c>
      <c r="B150" s="73" t="s">
        <v>10</v>
      </c>
      <c r="C150" s="74" t="s">
        <v>190</v>
      </c>
      <c r="D150" s="74"/>
      <c r="E150" s="74"/>
      <c r="F150" s="75">
        <f>F151</f>
        <v>24000</v>
      </c>
      <c r="G150" s="75">
        <f>G151</f>
        <v>24000</v>
      </c>
    </row>
    <row r="151" spans="1:7" ht="64.5" customHeight="1">
      <c r="A151" s="74" t="s">
        <v>38</v>
      </c>
      <c r="B151" s="73" t="s">
        <v>289</v>
      </c>
      <c r="C151" s="74" t="s">
        <v>190</v>
      </c>
      <c r="D151" s="74" t="s">
        <v>128</v>
      </c>
      <c r="E151" s="74"/>
      <c r="F151" s="75">
        <f>F152</f>
        <v>24000</v>
      </c>
      <c r="G151" s="75">
        <f>G152</f>
        <v>24000</v>
      </c>
    </row>
    <row r="152" spans="1:7" ht="45.75" customHeight="1">
      <c r="A152" s="77" t="s">
        <v>18</v>
      </c>
      <c r="B152" s="80" t="s">
        <v>71</v>
      </c>
      <c r="C152" s="81" t="s">
        <v>190</v>
      </c>
      <c r="D152" s="81" t="s">
        <v>292</v>
      </c>
      <c r="E152" s="81" t="s">
        <v>8</v>
      </c>
      <c r="F152" s="82">
        <v>24000</v>
      </c>
      <c r="G152" s="82">
        <v>24000</v>
      </c>
    </row>
    <row r="153" spans="1:7" ht="15" customHeight="1">
      <c r="A153" s="81"/>
      <c r="B153" s="63" t="s">
        <v>122</v>
      </c>
      <c r="C153" s="74" t="s">
        <v>211</v>
      </c>
      <c r="D153" s="85"/>
      <c r="E153" s="85"/>
      <c r="F153" s="88">
        <f>F154+F157+F160+F163+F166+F171</f>
        <v>262259</v>
      </c>
      <c r="G153" s="88">
        <f>G154+G157+G160+G163+G166+G171</f>
        <v>251878.03</v>
      </c>
    </row>
    <row r="154" spans="1:7" ht="32.25" customHeight="1">
      <c r="A154" s="74" t="s">
        <v>7</v>
      </c>
      <c r="B154" s="73" t="s">
        <v>303</v>
      </c>
      <c r="C154" s="74" t="s">
        <v>198</v>
      </c>
      <c r="D154" s="74"/>
      <c r="E154" s="74"/>
      <c r="F154" s="75">
        <f>F155</f>
        <v>20000</v>
      </c>
      <c r="G154" s="75">
        <f>G155</f>
        <v>10000</v>
      </c>
    </row>
    <row r="155" spans="1:7" ht="15" customHeight="1">
      <c r="A155" s="74" t="s">
        <v>292</v>
      </c>
      <c r="B155" s="73" t="s">
        <v>185</v>
      </c>
      <c r="C155" s="74" t="s">
        <v>198</v>
      </c>
      <c r="D155" s="74" t="s">
        <v>295</v>
      </c>
      <c r="E155" s="74"/>
      <c r="F155" s="75">
        <f>F156</f>
        <v>20000</v>
      </c>
      <c r="G155" s="75">
        <f>G156</f>
        <v>10000</v>
      </c>
    </row>
    <row r="156" spans="1:7" ht="12.75" customHeight="1">
      <c r="A156" s="77" t="s">
        <v>436</v>
      </c>
      <c r="B156" s="76" t="s">
        <v>135</v>
      </c>
      <c r="C156" s="77" t="s">
        <v>198</v>
      </c>
      <c r="D156" s="77" t="s">
        <v>304</v>
      </c>
      <c r="E156" s="77" t="s">
        <v>126</v>
      </c>
      <c r="F156" s="78">
        <v>20000</v>
      </c>
      <c r="G156" s="78">
        <v>10000</v>
      </c>
    </row>
    <row r="157" spans="1:7" ht="34.5" customHeight="1" hidden="1">
      <c r="A157" s="74" t="s">
        <v>437</v>
      </c>
      <c r="B157" s="73" t="s">
        <v>301</v>
      </c>
      <c r="C157" s="74" t="s">
        <v>254</v>
      </c>
      <c r="D157" s="74"/>
      <c r="E157" s="74"/>
      <c r="F157" s="74"/>
      <c r="G157" s="75">
        <f>G158</f>
        <v>0</v>
      </c>
    </row>
    <row r="158" spans="1:7" ht="15" customHeight="1" hidden="1">
      <c r="A158" s="74" t="s">
        <v>438</v>
      </c>
      <c r="B158" s="73" t="s">
        <v>185</v>
      </c>
      <c r="C158" s="74" t="s">
        <v>254</v>
      </c>
      <c r="D158" s="74" t="s">
        <v>295</v>
      </c>
      <c r="E158" s="74"/>
      <c r="F158" s="74"/>
      <c r="G158" s="75">
        <f>G159</f>
        <v>0</v>
      </c>
    </row>
    <row r="159" spans="1:7" ht="24.75" customHeight="1" hidden="1">
      <c r="A159" s="77" t="s">
        <v>439</v>
      </c>
      <c r="B159" s="76" t="s">
        <v>300</v>
      </c>
      <c r="C159" s="77" t="s">
        <v>254</v>
      </c>
      <c r="D159" s="77" t="s">
        <v>302</v>
      </c>
      <c r="E159" s="77" t="s">
        <v>253</v>
      </c>
      <c r="F159" s="77"/>
      <c r="G159" s="78">
        <v>0</v>
      </c>
    </row>
    <row r="160" spans="1:7" ht="41.25" customHeight="1">
      <c r="A160" s="74" t="s">
        <v>440</v>
      </c>
      <c r="B160" s="73" t="s">
        <v>137</v>
      </c>
      <c r="C160" s="74" t="s">
        <v>201</v>
      </c>
      <c r="D160" s="74"/>
      <c r="E160" s="74"/>
      <c r="F160" s="75">
        <f>F161</f>
        <v>10459</v>
      </c>
      <c r="G160" s="75">
        <f>G161</f>
        <v>10078.03</v>
      </c>
    </row>
    <row r="161" spans="1:7" ht="32.25" customHeight="1">
      <c r="A161" s="74" t="s">
        <v>216</v>
      </c>
      <c r="B161" s="73" t="s">
        <v>293</v>
      </c>
      <c r="C161" s="74" t="s">
        <v>201</v>
      </c>
      <c r="D161" s="74" t="s">
        <v>186</v>
      </c>
      <c r="E161" s="74"/>
      <c r="F161" s="75">
        <f>F162</f>
        <v>10459</v>
      </c>
      <c r="G161" s="75">
        <f>G162</f>
        <v>10078.03</v>
      </c>
    </row>
    <row r="162" spans="1:7" ht="12.75" customHeight="1">
      <c r="A162" s="77" t="s">
        <v>441</v>
      </c>
      <c r="B162" s="76" t="s">
        <v>73</v>
      </c>
      <c r="C162" s="77" t="s">
        <v>201</v>
      </c>
      <c r="D162" s="77" t="s">
        <v>9</v>
      </c>
      <c r="E162" s="77" t="s">
        <v>12</v>
      </c>
      <c r="F162" s="78">
        <v>10459</v>
      </c>
      <c r="G162" s="78">
        <v>10078.03</v>
      </c>
    </row>
    <row r="163" spans="1:7" ht="229.5" customHeight="1">
      <c r="A163" s="74" t="s">
        <v>442</v>
      </c>
      <c r="B163" s="79" t="s">
        <v>134</v>
      </c>
      <c r="C163" s="74" t="s">
        <v>197</v>
      </c>
      <c r="D163" s="74"/>
      <c r="E163" s="74"/>
      <c r="F163" s="75">
        <f>F164</f>
        <v>51401</v>
      </c>
      <c r="G163" s="75">
        <f>G164</f>
        <v>51401</v>
      </c>
    </row>
    <row r="164" spans="1:7" ht="13.5" customHeight="1">
      <c r="A164" s="74" t="s">
        <v>443</v>
      </c>
      <c r="B164" s="73" t="s">
        <v>299</v>
      </c>
      <c r="C164" s="74" t="s">
        <v>197</v>
      </c>
      <c r="D164" s="74" t="s">
        <v>187</v>
      </c>
      <c r="E164" s="74"/>
      <c r="F164" s="75">
        <f>F165</f>
        <v>51401</v>
      </c>
      <c r="G164" s="75">
        <f>G165</f>
        <v>51401</v>
      </c>
    </row>
    <row r="165" spans="1:7" ht="47.25" customHeight="1">
      <c r="A165" s="77" t="s">
        <v>444</v>
      </c>
      <c r="B165" s="76" t="s">
        <v>72</v>
      </c>
      <c r="C165" s="77" t="s">
        <v>197</v>
      </c>
      <c r="D165" s="77" t="s">
        <v>119</v>
      </c>
      <c r="E165" s="77" t="s">
        <v>11</v>
      </c>
      <c r="F165" s="78">
        <v>51401</v>
      </c>
      <c r="G165" s="78">
        <v>51401</v>
      </c>
    </row>
    <row r="166" spans="1:7" ht="52.5" customHeight="1">
      <c r="A166" s="74" t="s">
        <v>445</v>
      </c>
      <c r="B166" s="73" t="s">
        <v>324</v>
      </c>
      <c r="C166" s="74" t="s">
        <v>237</v>
      </c>
      <c r="D166" s="74"/>
      <c r="E166" s="74"/>
      <c r="F166" s="75">
        <f>F167</f>
        <v>179045</v>
      </c>
      <c r="G166" s="75">
        <f>G167</f>
        <v>179045</v>
      </c>
    </row>
    <row r="167" spans="1:7" ht="63.75" customHeight="1">
      <c r="A167" s="74" t="s">
        <v>446</v>
      </c>
      <c r="B167" s="73" t="s">
        <v>289</v>
      </c>
      <c r="C167" s="74" t="s">
        <v>237</v>
      </c>
      <c r="D167" s="74" t="s">
        <v>128</v>
      </c>
      <c r="E167" s="74"/>
      <c r="F167" s="75">
        <f>F168+F169</f>
        <v>179045</v>
      </c>
      <c r="G167" s="75">
        <f>G168+G169</f>
        <v>179045</v>
      </c>
    </row>
    <row r="168" spans="1:7" ht="12.75" customHeight="1">
      <c r="A168" s="77" t="s">
        <v>447</v>
      </c>
      <c r="B168" s="76" t="s">
        <v>323</v>
      </c>
      <c r="C168" s="77" t="s">
        <v>237</v>
      </c>
      <c r="D168" s="77" t="s">
        <v>238</v>
      </c>
      <c r="E168" s="77" t="s">
        <v>236</v>
      </c>
      <c r="F168" s="78">
        <v>137515</v>
      </c>
      <c r="G168" s="78">
        <v>137515</v>
      </c>
    </row>
    <row r="169" spans="1:7" ht="13.5" customHeight="1">
      <c r="A169" s="77" t="s">
        <v>448</v>
      </c>
      <c r="B169" s="76" t="s">
        <v>323</v>
      </c>
      <c r="C169" s="77" t="s">
        <v>237</v>
      </c>
      <c r="D169" s="77" t="s">
        <v>270</v>
      </c>
      <c r="E169" s="77" t="s">
        <v>236</v>
      </c>
      <c r="F169" s="78">
        <v>41530</v>
      </c>
      <c r="G169" s="78">
        <v>41530</v>
      </c>
    </row>
    <row r="170" spans="1:7" ht="86.25" customHeight="1">
      <c r="A170" s="74" t="s">
        <v>449</v>
      </c>
      <c r="B170" s="73" t="s">
        <v>251</v>
      </c>
      <c r="C170" s="74" t="s">
        <v>252</v>
      </c>
      <c r="D170" s="74"/>
      <c r="E170" s="74"/>
      <c r="F170" s="75">
        <f>F171</f>
        <v>1354</v>
      </c>
      <c r="G170" s="75">
        <f>G171</f>
        <v>1354</v>
      </c>
    </row>
    <row r="171" spans="1:7" ht="12" customHeight="1">
      <c r="A171" s="74" t="s">
        <v>450</v>
      </c>
      <c r="B171" s="73" t="s">
        <v>299</v>
      </c>
      <c r="C171" s="74" t="s">
        <v>252</v>
      </c>
      <c r="D171" s="74" t="s">
        <v>187</v>
      </c>
      <c r="E171" s="74"/>
      <c r="F171" s="75">
        <f>F172</f>
        <v>1354</v>
      </c>
      <c r="G171" s="75">
        <f>G172</f>
        <v>1354</v>
      </c>
    </row>
    <row r="172" spans="1:7" ht="49.5" customHeight="1">
      <c r="A172" s="81" t="s">
        <v>228</v>
      </c>
      <c r="B172" s="80" t="s">
        <v>72</v>
      </c>
      <c r="C172" s="81" t="s">
        <v>252</v>
      </c>
      <c r="D172" s="81" t="s">
        <v>119</v>
      </c>
      <c r="E172" s="81" t="s">
        <v>11</v>
      </c>
      <c r="F172" s="82">
        <v>1354</v>
      </c>
      <c r="G172" s="82">
        <v>1354</v>
      </c>
    </row>
    <row r="173" spans="1:7" ht="12.75" customHeight="1">
      <c r="A173" s="85"/>
      <c r="B173" s="84" t="s">
        <v>482</v>
      </c>
      <c r="C173" s="85"/>
      <c r="D173" s="85"/>
      <c r="E173" s="85"/>
      <c r="F173" s="112" t="s">
        <v>517</v>
      </c>
      <c r="G173" s="86">
        <v>488216</v>
      </c>
    </row>
    <row r="174" spans="1:7" ht="12.75">
      <c r="A174" s="60"/>
      <c r="B174" s="60" t="s">
        <v>175</v>
      </c>
      <c r="C174" s="60"/>
      <c r="D174" s="60"/>
      <c r="E174" s="60"/>
      <c r="F174" s="83">
        <f>F13</f>
        <v>10474779</v>
      </c>
      <c r="G174" s="83">
        <f>G13</f>
        <v>9996124.999999998</v>
      </c>
    </row>
  </sheetData>
  <sheetProtection/>
  <mergeCells count="8">
    <mergeCell ref="B2:G2"/>
    <mergeCell ref="B4:G4"/>
    <mergeCell ref="A7:G7"/>
    <mergeCell ref="A10:A11"/>
    <mergeCell ref="B10:B11"/>
    <mergeCell ref="C10:E10"/>
    <mergeCell ref="G10:G11"/>
    <mergeCell ref="F10:F11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="80" zoomScaleNormal="80" zoomScalePageLayoutView="0" workbookViewId="0" topLeftCell="A1">
      <selection activeCell="D7" sqref="D7"/>
    </sheetView>
  </sheetViews>
  <sheetFormatPr defaultColWidth="9.00390625" defaultRowHeight="12.75"/>
  <cols>
    <col min="1" max="1" width="35.625" style="0" customWidth="1"/>
    <col min="2" max="2" width="16.625" style="0" customWidth="1"/>
    <col min="3" max="3" width="17.625" style="0" customWidth="1"/>
    <col min="4" max="4" width="16.375" style="0" customWidth="1"/>
  </cols>
  <sheetData>
    <row r="2" spans="2:4" ht="39.75" customHeight="1">
      <c r="B2" s="166" t="s">
        <v>523</v>
      </c>
      <c r="C2" s="172"/>
      <c r="D2" s="172"/>
    </row>
    <row r="3" spans="1:4" ht="20.25">
      <c r="A3" s="173" t="s">
        <v>473</v>
      </c>
      <c r="B3" s="173"/>
      <c r="C3" s="173"/>
      <c r="D3" s="173"/>
    </row>
    <row r="4" spans="1:4" ht="31.5" customHeight="1">
      <c r="A4" s="174" t="s">
        <v>524</v>
      </c>
      <c r="B4" s="174"/>
      <c r="C4" s="174"/>
      <c r="D4" s="174"/>
    </row>
    <row r="5" spans="1:4" ht="15">
      <c r="A5" s="102"/>
      <c r="B5" s="102"/>
      <c r="C5" s="102"/>
      <c r="D5" s="102" t="s">
        <v>474</v>
      </c>
    </row>
    <row r="6" spans="1:4" ht="39" customHeight="1">
      <c r="A6" s="103"/>
      <c r="B6" s="104" t="s">
        <v>483</v>
      </c>
      <c r="C6" s="104" t="s">
        <v>494</v>
      </c>
      <c r="D6" s="104" t="s">
        <v>525</v>
      </c>
    </row>
    <row r="7" spans="1:4" ht="45.75" customHeight="1">
      <c r="A7" s="105" t="s">
        <v>475</v>
      </c>
      <c r="B7" s="106">
        <v>0</v>
      </c>
      <c r="C7" s="106">
        <f>SUM(C8:C11)</f>
        <v>0</v>
      </c>
      <c r="D7" s="106">
        <v>0</v>
      </c>
    </row>
    <row r="8" spans="1:4" ht="45" customHeight="1">
      <c r="A8" s="107" t="s">
        <v>476</v>
      </c>
      <c r="B8" s="106">
        <v>0</v>
      </c>
      <c r="C8" s="106">
        <v>0</v>
      </c>
      <c r="D8" s="106">
        <v>0</v>
      </c>
    </row>
    <row r="9" spans="1:4" ht="65.25" customHeight="1">
      <c r="A9" s="108" t="s">
        <v>477</v>
      </c>
      <c r="B9" s="106">
        <v>0</v>
      </c>
      <c r="C9" s="106">
        <v>0</v>
      </c>
      <c r="D9" s="106">
        <v>0</v>
      </c>
    </row>
    <row r="10" spans="1:4" ht="33.75" customHeight="1">
      <c r="A10" s="107" t="s">
        <v>478</v>
      </c>
      <c r="B10" s="106">
        <v>0</v>
      </c>
      <c r="C10" s="106">
        <v>0</v>
      </c>
      <c r="D10" s="106">
        <v>0</v>
      </c>
    </row>
    <row r="11" spans="1:4" ht="45.75" customHeight="1">
      <c r="A11" s="107" t="s">
        <v>479</v>
      </c>
      <c r="B11" s="106">
        <v>0</v>
      </c>
      <c r="C11" s="106">
        <v>0</v>
      </c>
      <c r="D11" s="106">
        <v>0</v>
      </c>
    </row>
  </sheetData>
  <sheetProtection/>
  <mergeCells count="3">
    <mergeCell ref="B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2022-12-15T05:20:28Z</cp:lastPrinted>
  <dcterms:created xsi:type="dcterms:W3CDTF">2001-04-26T07:34:20Z</dcterms:created>
  <dcterms:modified xsi:type="dcterms:W3CDTF">2022-12-15T09:47:01Z</dcterms:modified>
  <cp:category/>
  <cp:version/>
  <cp:contentType/>
  <cp:contentStatus/>
</cp:coreProperties>
</file>