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2" activeTab="2"/>
  </bookViews>
  <sheets>
    <sheet name="источники!" sheetId="1" r:id="rId1"/>
    <sheet name="вед 15 год" sheetId="2" r:id="rId2"/>
    <sheet name="вед 16-17 гг" sheetId="3" r:id="rId3"/>
    <sheet name="администр источн!" sheetId="4" r:id="rId4"/>
    <sheet name="администраторы доходов" sheetId="5" r:id="rId5"/>
    <sheet name="функцион 15 год" sheetId="6" r:id="rId6"/>
    <sheet name="функцион 16-17 гг" sheetId="7" r:id="rId7"/>
    <sheet name="Доходы" sheetId="8" r:id="rId8"/>
    <sheet name="ЦСР 15г." sheetId="9" r:id="rId9"/>
    <sheet name="ЦСР 16-17 гг" sheetId="10" r:id="rId10"/>
  </sheets>
  <externalReferences>
    <externalReference r:id="rId13"/>
  </externalReferences>
  <definedNames>
    <definedName name="год">'[1]спр'!$B$1</definedName>
    <definedName name="Н1цср">'[1]спр'!$B$15</definedName>
    <definedName name="_xlnm.Print_Area" localSheetId="4">'администраторы доходов'!$A$1:$E$48</definedName>
    <definedName name="_xlnm.Print_Area" localSheetId="0">'источники!'!$A$1:$F$29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<sst xmlns="http://schemas.openxmlformats.org/spreadsheetml/2006/main" count="2714" uniqueCount="517">
  <si>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</si>
  <si>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</si>
  <si>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Условно утверждаемые расходы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</si>
  <si>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</si>
  <si>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</si>
  <si>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</si>
  <si>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</si>
  <si>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</si>
  <si>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</si>
  <si>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</si>
  <si>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</si>
  <si>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</si>
  <si>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2015 год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</si>
  <si>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</si>
  <si>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</si>
  <si>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</si>
  <si>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</si>
  <si>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</si>
  <si>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</si>
  <si>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</si>
  <si>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</si>
  <si>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</si>
  <si>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</si>
  <si>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</si>
  <si>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</si>
  <si>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</si>
  <si>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</si>
  <si>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</si>
  <si>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</si>
  <si>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</si>
  <si>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</si>
  <si>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</si>
  <si>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</si>
  <si>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</si>
  <si>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</si>
  <si>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</si>
  <si>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</si>
  <si>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</si>
  <si>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</si>
  <si>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</si>
  <si>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</si>
  <si>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</si>
  <si>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</si>
  <si>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</si>
  <si>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</si>
  <si>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</si>
  <si>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</si>
  <si>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</si>
  <si>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</si>
  <si>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</si>
  <si>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</si>
  <si>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</si>
  <si>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</si>
  <si>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</si>
  <si>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</si>
  <si>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</si>
  <si>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</si>
  <si>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</si>
  <si>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</si>
  <si>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</si>
  <si>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</si>
  <si>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</si>
  <si>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</si>
  <si>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</si>
  <si>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</si>
  <si>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</si>
  <si>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</si>
  <si>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</si>
  <si>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</si>
  <si>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</si>
  <si>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</si>
  <si>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</si>
  <si>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</si>
  <si>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</si>
  <si>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</si>
  <si>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</si>
  <si>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</si>
  <si>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</si>
  <si>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</si>
  <si>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</si>
  <si>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</si>
  <si>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</si>
  <si>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</si>
  <si>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</si>
  <si>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</si>
  <si>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</si>
  <si>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</si>
  <si>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</si>
  <si>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</si>
  <si>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</si>
  <si>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</si>
  <si>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</si>
  <si>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</si>
  <si>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</si>
  <si>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</si>
  <si>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</si>
  <si>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</si>
  <si>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</si>
  <si>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</si>
  <si>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</si>
  <si>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</si>
  <si>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</si>
  <si>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Администрация Шиверского сельсовета </t>
  </si>
  <si>
    <t>2407005060  240701001</t>
  </si>
  <si>
    <t>01 05 02 01 10 0000 610</t>
  </si>
  <si>
    <t>01 05 02 01 10 0000 510</t>
  </si>
  <si>
    <t>01 03 00 00 10 0000 710</t>
  </si>
  <si>
    <t>01 03 00 00 10 0000 810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</si>
  <si>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</si>
  <si>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</si>
  <si>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</si>
  <si>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</si>
  <si>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</si>
  <si>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</si>
  <si>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</si>
  <si>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</si>
  <si>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</si>
  <si>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</si>
  <si>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</si>
  <si>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</si>
  <si>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</si>
  <si>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</si>
  <si>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</si>
  <si>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</si>
  <si>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</si>
  <si>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</si>
  <si>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</si>
  <si>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</si>
  <si>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</si>
  <si>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</si>
  <si>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</si>
  <si>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</si>
  <si>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</si>
  <si>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</si>
  <si>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</si>
  <si>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</si>
  <si>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</si>
  <si>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</si>
  <si>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Код ведомства</t>
  </si>
  <si>
    <t>Код группы, подгруппы, статьи и вида источников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</si>
  <si>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</si>
  <si>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</si>
  <si>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</si>
  <si>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 xml:space="preserve"> Приложение № 3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</si>
  <si>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</si>
  <si>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</si>
  <si>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</si>
  <si>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</si>
  <si>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</si>
  <si>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</si>
  <si>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</si>
  <si>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</si>
  <si>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</si>
  <si>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</si>
  <si>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Бюджетные кредиты, полученные от других бюджетов бюджетной системы РФ бюджетами поселений в валюте Российской Федерации</t>
  </si>
  <si>
    <t>финансовое управление администрации Богучанского района</t>
  </si>
  <si>
    <t>2407006634
240701001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</si>
  <si>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</si>
  <si>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</si>
  <si>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</si>
  <si>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</si>
  <si>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</si>
  <si>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</si>
  <si>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Трансферты бюджетам поселений на приобретение и установку противопожарного оборудования</t>
  </si>
  <si>
    <t>2 02 04999 10 5001 151</t>
  </si>
  <si>
    <t>2 02 04999 10 5002 151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</si>
  <si>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</si>
  <si>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</si>
  <si>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</si>
  <si>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</si>
  <si>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</si>
  <si>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</si>
  <si>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</si>
  <si>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</si>
  <si>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</si>
  <si>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</si>
  <si>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</si>
  <si>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</si>
  <si>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</si>
  <si>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</si>
  <si>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</si>
  <si>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2 02 04999 10 2302 151</t>
  </si>
  <si>
    <t>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</si>
  <si>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</si>
  <si>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</si>
  <si>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 xml:space="preserve">Трансферты бюджетам поселений  на обеспечение первичных мер пожарной безопасности </t>
  </si>
  <si>
    <t>2 19 05000 10 0000 151</t>
  </si>
  <si>
    <t>2 02 04999 10 2201151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</si>
  <si>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</si>
  <si>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2 02 04999 10 6804 151</t>
  </si>
  <si>
    <t>Межбюджетные трансферты на развитие и модернизацию улично-дорожной сети городских округов, городских и сельских поселений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</si>
  <si>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</si>
  <si>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</si>
  <si>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</si>
  <si>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</si>
  <si>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2015 год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</si>
  <si>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</si>
  <si>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</si>
  <si>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</si>
  <si>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</si>
  <si>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</si>
  <si>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</si>
  <si>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</si>
  <si>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</si>
  <si>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</si>
  <si>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</si>
  <si>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</si>
  <si>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</si>
  <si>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</si>
  <si>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</si>
  <si>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</si>
  <si>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</si>
  <si>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</si>
  <si>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</si>
  <si>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</si>
  <si>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</si>
  <si>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</si>
  <si>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</si>
  <si>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</si>
  <si>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</si>
  <si>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</si>
  <si>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</si>
  <si>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</si>
  <si>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</si>
  <si>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</si>
  <si>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</si>
  <si>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</si>
  <si>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</si>
  <si>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</si>
  <si>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</si>
  <si>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409Ф000</t>
  </si>
  <si>
    <t>394Ш000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</si>
  <si>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</si>
  <si>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</si>
  <si>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</si>
  <si>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</si>
  <si>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</si>
  <si>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</si>
  <si>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3938000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</si>
  <si>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</si>
  <si>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</si>
  <si>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</si>
  <si>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</si>
  <si>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</si>
  <si>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</si>
  <si>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</si>
  <si>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</si>
  <si>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</si>
  <si>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>4094000</t>
  </si>
  <si>
    <t>4094100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</si>
  <si>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</si>
  <si>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</si>
  <si>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</si>
  <si>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</si>
  <si>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</si>
  <si>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</si>
  <si>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</si>
  <si>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909Ч001</t>
  </si>
  <si>
    <t>909Ч002</t>
  </si>
  <si>
    <t>01 11</t>
  </si>
  <si>
    <t>0111</t>
  </si>
  <si>
    <t>3928000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</si>
  <si>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</si>
  <si>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</si>
  <si>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</si>
  <si>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</si>
  <si>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 xml:space="preserve">            бюджета  Пинчугского  сельсовета на 2015 год  и плановый период 2016 - 2017 годы</t>
  </si>
  <si>
    <t>2017 год</t>
  </si>
  <si>
    <t xml:space="preserve"> бюджета Пинчугского сельсовета на 2015 год (ИНН 2407006641/КПП 240701001) и плановый период 2016-2017 годов</t>
  </si>
  <si>
    <t>Главные администраторы  доходов бюджета Пинчугского сельсовета Богучанского района на 2015 год и плановый период 2016-2017 годов</t>
  </si>
  <si>
    <t>Доходы бюджета  Пинчугского сельсовета на 2015 год и плановый период 2016-2017 годов</t>
  </si>
  <si>
    <t xml:space="preserve"> 2015год</t>
  </si>
  <si>
    <t>3</t>
  </si>
  <si>
    <t>4</t>
  </si>
  <si>
    <t>Ведомственная структура расходов  бюджета Пинчугского сельсовета на 2015 год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</si>
  <si>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</si>
  <si>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</si>
  <si>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</si>
  <si>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</si>
  <si>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</si>
  <si>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</si>
  <si>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 xml:space="preserve">Межбюджетные трансферты на осуществление полномочий по градостроительной деятельности в рамках непрограммных расходов органов местного самоуправления 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</si>
  <si>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</si>
  <si>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</si>
  <si>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</si>
  <si>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</si>
  <si>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</si>
  <si>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</si>
  <si>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</si>
  <si>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</si>
  <si>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</si>
  <si>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</si>
  <si>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</si>
  <si>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</si>
  <si>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</si>
  <si>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</si>
  <si>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</si>
  <si>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</si>
  <si>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</si>
  <si>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</si>
  <si>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</si>
  <si>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</si>
  <si>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</si>
  <si>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</si>
  <si>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</si>
  <si>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2015 год</t>
  </si>
  <si>
    <t>Раздел, подраздел</t>
  </si>
  <si>
    <t>Ведомственная структура расходов  бюджета Пинчугского сельсовета на плановый период 2016-2017 годов</t>
  </si>
  <si>
    <t>План на 2017 год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</si>
  <si>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плановый период 2016-2017 годов</t>
  </si>
  <si>
    <t>123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</si>
  <si>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2015 год 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</si>
  <si>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</si>
  <si>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</si>
  <si>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4674454</t>
  </si>
  <si>
    <t>1700,00</t>
  </si>
  <si>
    <t>21390,00</t>
  </si>
  <si>
    <t>450640,00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</si>
  <si>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</si>
  <si>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</si>
  <si>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9300,00</t>
  </si>
  <si>
    <t>3958001</t>
  </si>
  <si>
    <t>4487150</t>
  </si>
  <si>
    <t>5253201,2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</si>
  <si>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</si>
  <si>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</si>
  <si>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</si>
  <si>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</si>
  <si>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</si>
  <si>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3948209</t>
  </si>
  <si>
    <t>9097555</t>
  </si>
  <si>
    <t>09 09</t>
  </si>
  <si>
    <t>Молодежная политика и оздоровление детей</t>
  </si>
  <si>
    <t>24000,00</t>
  </si>
  <si>
    <t>909Ч005</t>
  </si>
  <si>
    <t xml:space="preserve">Отдельные мероприятия в рамках программы "Развитие культуры поселка Пинчуга" </t>
  </si>
  <si>
    <t>4094700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</si>
  <si>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</si>
  <si>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</si>
  <si>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</si>
  <si>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</si>
  <si>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</si>
  <si>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</si>
  <si>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</si>
  <si>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</si>
  <si>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</si>
  <si>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</si>
  <si>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</si>
  <si>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</si>
  <si>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58650,00</t>
  </si>
  <si>
    <t>№ п/п</t>
  </si>
  <si>
    <t>12351335,20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</si>
  <si>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</si>
  <si>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</si>
  <si>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</si>
  <si>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</si>
  <si>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</si>
  <si>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</si>
  <si>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</si>
  <si>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</si>
  <si>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</si>
  <si>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</si>
  <si>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</si>
  <si>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</si>
  <si>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</si>
  <si>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</si>
  <si>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</si>
  <si>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</si>
  <si>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</si>
  <si>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</si>
  <si>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</si>
  <si>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</si>
  <si>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</si>
  <si>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</si>
  <si>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</si>
  <si>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</si>
  <si>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</si>
  <si>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</si>
  <si>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294560,0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</si>
  <si>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</si>
  <si>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</si>
  <si>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Межбюджетные трансферты на организацию и проведение акарицидных обработок мест массового отдыха населения на 2014 год и плановый период 2016-2017 годов</t>
  </si>
  <si>
    <t>Физическая культура</t>
  </si>
  <si>
    <t>Культура</t>
  </si>
  <si>
    <t>ИТОГО:</t>
  </si>
  <si>
    <t>8026Б00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</si>
  <si>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</si>
  <si>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8026700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</si>
  <si>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</si>
  <si>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8026Г00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</si>
  <si>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</si>
  <si>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</si>
  <si>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3918003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</si>
  <si>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</si>
  <si>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</si>
  <si>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</si>
  <si>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</si>
  <si>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</si>
  <si>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</si>
  <si>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</si>
  <si>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</si>
  <si>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</si>
  <si>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</si>
  <si>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</si>
  <si>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</si>
  <si>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</si>
  <si>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</si>
  <si>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</si>
  <si>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</si>
  <si>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</si>
  <si>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</si>
  <si>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8000000</t>
  </si>
  <si>
    <t>8030000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</si>
  <si>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</si>
  <si>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</si>
  <si>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</si>
  <si>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</si>
  <si>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</si>
  <si>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40787,5</t>
  </si>
  <si>
    <t>0707</t>
  </si>
  <si>
    <t>ОБРАЗОВАНИЕ</t>
  </si>
  <si>
    <t>0700</t>
  </si>
  <si>
    <t>29287,0</t>
  </si>
  <si>
    <t>24789,0</t>
  </si>
  <si>
    <t>28878,8</t>
  </si>
  <si>
    <t>307432,0</t>
  </si>
  <si>
    <t>111</t>
  </si>
  <si>
    <t>12000,0</t>
  </si>
  <si>
    <t>779745,2</t>
  </si>
  <si>
    <t>19599,0</t>
  </si>
  <si>
    <t>230000,0</t>
  </si>
  <si>
    <t>154000,0</t>
  </si>
  <si>
    <t>2400,0</t>
  </si>
  <si>
    <t>24000,0</t>
  </si>
  <si>
    <t>36600,0</t>
  </si>
  <si>
    <t>278985,0</t>
  </si>
  <si>
    <t>259294,6</t>
  </si>
  <si>
    <t>23265,4</t>
  </si>
  <si>
    <t>8520,0</t>
  </si>
  <si>
    <t>780,0</t>
  </si>
  <si>
    <t>96232,0</t>
  </si>
  <si>
    <t>21600,0</t>
  </si>
  <si>
    <t>от  24.12.2014 г. №34</t>
  </si>
  <si>
    <t xml:space="preserve"> от 24.12.2014 г. №34 </t>
  </si>
  <si>
    <t>от 24.12.2014 года №34</t>
  </si>
  <si>
    <t>Приложение №5 к решению
Пинчугского сельского Совета депутатов
от "24" декабря 2014 г.  №34</t>
  </si>
  <si>
    <t>Приложение №6к решению
Пинчугского сельского Совета депутатов
от "24" декабря 2014 г.  №34</t>
  </si>
  <si>
    <t>Приложение №7 к решению
Пинчугского сельского Совета депутатов
от "24" 12.2014 г. года №34</t>
  </si>
  <si>
    <t>Приложение № 9 к решению Пинчугского сельского совета депутатов
от 24.12.2014 г. №34</t>
  </si>
  <si>
    <t>Приложение №8 к решению
Пинчугского сельского Совета депутатов
от "24" 12.2014 г. года №34</t>
  </si>
  <si>
    <t>Приложение № 10 к решению Пинчугского сельского совета депутатов
от 24.12.2014 г. №34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</si>
  <si>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2016-2017 годов</t>
  </si>
  <si>
    <t>№ п./п.</t>
  </si>
  <si>
    <t>500,0</t>
  </si>
  <si>
    <t>8000,0</t>
  </si>
  <si>
    <t>№ п/п.</t>
  </si>
  <si>
    <t>120000,0</t>
  </si>
  <si>
    <t>30000,0</t>
  </si>
  <si>
    <t>6510,0</t>
  </si>
  <si>
    <t>407000,0</t>
  </si>
  <si>
    <t>Пинчугского сельского Совета депутатов</t>
  </si>
  <si>
    <t>ШТРАФЫ, САНКЦИИ, ВОЗМЕЩЕНИЕ УЩЕРБА</t>
  </si>
  <si>
    <t>16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</si>
  <si>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</si>
  <si>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33000</t>
  </si>
  <si>
    <t>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</si>
  <si>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</si>
  <si>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33050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</si>
  <si>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</t>
  </si>
  <si>
    <t>7508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</si>
  <si>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</si>
  <si>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7594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</si>
  <si>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</si>
  <si>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19</t>
  </si>
  <si>
    <t>14151285,69</t>
  </si>
  <si>
    <t>15621628,96</t>
  </si>
  <si>
    <t>8016700</t>
  </si>
  <si>
    <t>Уплата штрафов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</si>
  <si>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</si>
  <si>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3917508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</si>
  <si>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</si>
  <si>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3918218</t>
  </si>
  <si>
    <t xml:space="preserve">Субсидии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</si>
  <si>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3917594</t>
  </si>
  <si>
    <t xml:space="preserve">Софинансирование за счет средств местного бюджета расходов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</si>
  <si>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3918230</t>
  </si>
  <si>
    <t>Проведение круглогодичных водопроводов в рамках подпрограммы "Благоустройство поселка Пинчуга" муниципальной программы "Развитие поселка"</t>
  </si>
  <si>
    <t>Бюджетные инвестиции в объекты капитального строительства государственной  (муниципальной) собственности</t>
  </si>
  <si>
    <t>394Ч008</t>
  </si>
  <si>
    <t>4094Г00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</si>
  <si>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</si>
  <si>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</si>
  <si>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</si>
  <si>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3940009502</t>
  </si>
  <si>
    <t>3940009602</t>
  </si>
  <si>
    <t>39400S9602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</si>
  <si>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</si>
  <si>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2 02 04999 10 00002 151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</si>
  <si>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</si>
  <si>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от 25.11.2015 г. №27</t>
  </si>
  <si>
    <t>Приложение №5 к решению
Пинчугского сельского Совета депутатов
от "25" ноября 2015 г.  №27</t>
  </si>
  <si>
    <t>Приложение №6к решению
Пинчугского сельского Совета депутатов
от "25" ноября 2015 г.  №27</t>
  </si>
  <si>
    <t>Приложение №7 к решению
Пинчугского сельского Совета депутатов
от "25" 11.2015 г. года №27</t>
  </si>
  <si>
    <t>0002</t>
  </si>
  <si>
    <t>от 25.11.2015 года №27</t>
  </si>
  <si>
    <t>Приложение № 9 к решению Пинчугского сельского совета депутатов
от 25.11.2015 г. №27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</si>
  <si>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поселений,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</si>
  <si>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Бюджетные инвестиции</t>
  </si>
  <si>
    <t>3947555</t>
  </si>
  <si>
    <t>8065118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</si>
  <si>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</si>
  <si>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Приложение № 10 к решению Пинчугского сельского совета депутатов
от 25.11.2015 г. №27</t>
  </si>
  <si>
    <t>296393,87</t>
  </si>
  <si>
    <t>2 02 04088 10 0002 151</t>
  </si>
  <si>
    <t>04088</t>
  </si>
  <si>
    <t xml:space="preserve"> от 25.11.2015 г. №27</t>
  </si>
  <si>
    <t>Приложение №8 к решению
Пинчугского сельского Совета депутатов
от "25" 11.2015 г. года №27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</si>
</sst>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4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35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wrapText="1"/>
    </xf>
    <xf numFmtId="0" fontId="23" fillId="0" borderId="14" xfId="0" applyNumberFormat="1" applyFont="1" applyFill="1" applyBorder="1" applyAlignment="1">
      <alignment horizontal="left" vertical="top" wrapText="1" shrinkToFit="1"/>
    </xf>
    <xf numFmtId="0" fontId="23" fillId="0" borderId="14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left" vertical="center"/>
    </xf>
    <xf numFmtId="49" fontId="23" fillId="3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23" fillId="0" borderId="15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14" xfId="0" applyFont="1" applyBorder="1" applyAlignment="1">
      <alignment horizontal="left"/>
    </xf>
    <xf numFmtId="0" fontId="0" fillId="0" borderId="0" xfId="0" applyFill="1" applyAlignment="1">
      <alignment/>
    </xf>
    <xf numFmtId="49" fontId="18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9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14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wrapText="1"/>
    </xf>
    <xf numFmtId="176" fontId="9" fillId="0" borderId="14" xfId="0" applyNumberFormat="1" applyFont="1" applyBorder="1" applyAlignment="1">
      <alignment horizontal="center" wrapText="1"/>
    </xf>
    <xf numFmtId="176" fontId="9" fillId="0" borderId="14" xfId="0" applyNumberFormat="1" applyFont="1" applyFill="1" applyBorder="1" applyAlignment="1">
      <alignment horizontal="center" wrapText="1"/>
    </xf>
    <xf numFmtId="176" fontId="14" fillId="0" borderId="14" xfId="0" applyNumberFormat="1" applyFont="1" applyFill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10" fillId="0" borderId="10" xfId="77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176" fontId="14" fillId="0" borderId="19" xfId="0" applyNumberFormat="1" applyFont="1" applyBorder="1" applyAlignment="1">
      <alignment horizontal="center" wrapText="1"/>
    </xf>
    <xf numFmtId="178" fontId="9" fillId="0" borderId="14" xfId="0" applyNumberFormat="1" applyFont="1" applyBorder="1" applyAlignment="1">
      <alignment horizontal="center" wrapText="1"/>
    </xf>
    <xf numFmtId="178" fontId="14" fillId="0" borderId="14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Border="1" applyAlignment="1" quotePrefix="1">
      <alignment wrapText="1"/>
    </xf>
    <xf numFmtId="0" fontId="9" fillId="0" borderId="22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4" xfId="43" applyNumberFormat="1" applyFont="1" applyBorder="1" applyAlignment="1">
      <alignment wrapText="1"/>
    </xf>
    <xf numFmtId="0" fontId="8" fillId="0" borderId="16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left" wrapText="1"/>
    </xf>
    <xf numFmtId="2" fontId="14" fillId="0" borderId="14" xfId="0" applyNumberFormat="1" applyFont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left" wrapText="1"/>
    </xf>
    <xf numFmtId="4" fontId="14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49" fontId="9" fillId="0" borderId="14" xfId="43" applyNumberFormat="1" applyFont="1" applyBorder="1" applyAlignment="1">
      <alignment wrapText="1"/>
    </xf>
    <xf numFmtId="49" fontId="9" fillId="0" borderId="14" xfId="43" applyNumberFormat="1" applyFont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2" fillId="0" borderId="15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center"/>
    </xf>
    <xf numFmtId="178" fontId="21" fillId="0" borderId="14" xfId="0" applyNumberFormat="1" applyFont="1" applyBorder="1" applyAlignment="1">
      <alignment horizontal="center" wrapText="1"/>
    </xf>
    <xf numFmtId="178" fontId="8" fillId="0" borderId="14" xfId="0" applyNumberFormat="1" applyFont="1" applyBorder="1" applyAlignment="1">
      <alignment horizontal="center" wrapText="1"/>
    </xf>
    <xf numFmtId="178" fontId="21" fillId="0" borderId="14" xfId="0" applyNumberFormat="1" applyFont="1" applyFill="1" applyBorder="1" applyAlignment="1">
      <alignment horizontal="center" wrapText="1"/>
    </xf>
    <xf numFmtId="178" fontId="8" fillId="0" borderId="14" xfId="0" applyNumberFormat="1" applyFont="1" applyFill="1" applyBorder="1" applyAlignment="1">
      <alignment horizontal="center" wrapText="1"/>
    </xf>
    <xf numFmtId="178" fontId="9" fillId="0" borderId="14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6" xfId="0" applyFont="1" applyBorder="1" applyAlignment="1" quotePrefix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center"/>
    </xf>
    <xf numFmtId="0" fontId="26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8" fillId="0" borderId="0" xfId="67" applyFont="1" applyAlignment="1">
      <alignment horizontal="right" vertical="center"/>
      <protection/>
    </xf>
    <xf numFmtId="0" fontId="9" fillId="0" borderId="0" xfId="67" applyFont="1" applyAlignment="1">
      <alignment horizontal="right" vertical="center"/>
      <protection/>
    </xf>
    <xf numFmtId="49" fontId="20" fillId="0" borderId="23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top"/>
    </xf>
    <xf numFmtId="49" fontId="23" fillId="0" borderId="15" xfId="0" applyNumberFormat="1" applyFont="1" applyBorder="1" applyAlignment="1">
      <alignment horizontal="left" vertical="top"/>
    </xf>
    <xf numFmtId="49" fontId="23" fillId="0" borderId="23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top"/>
    </xf>
    <xf numFmtId="49" fontId="22" fillId="0" borderId="15" xfId="0" applyNumberFormat="1" applyFont="1" applyBorder="1" applyAlignment="1">
      <alignment horizontal="left" vertical="top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3" fontId="23" fillId="0" borderId="32" xfId="0" applyNumberFormat="1" applyFont="1" applyBorder="1" applyAlignment="1">
      <alignment horizontal="center" vertical="center" textRotation="90" wrapText="1"/>
    </xf>
    <xf numFmtId="3" fontId="23" fillId="0" borderId="20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textRotation="90" wrapText="1"/>
    </xf>
    <xf numFmtId="3" fontId="23" fillId="0" borderId="19" xfId="0" applyNumberFormat="1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50.00390625" style="0" customWidth="1"/>
    <col min="4" max="5" width="14.625" style="0" customWidth="1"/>
    <col min="6" max="6" width="17.625" style="0" customWidth="1"/>
  </cols>
  <sheetData>
    <row r="1" spans="1:6" ht="12.75">
      <c r="A1" s="5"/>
      <c r="B1" s="5"/>
      <c r="C1" s="6"/>
      <c r="D1" s="6"/>
      <c r="E1" s="6"/>
      <c r="F1" s="7" t="s">
        <v>141</v>
      </c>
    </row>
    <row r="2" spans="1:6" ht="12.75">
      <c r="A2" s="5"/>
      <c r="B2" s="5"/>
      <c r="C2" s="6"/>
      <c r="D2" s="6"/>
      <c r="E2" s="212" t="s">
        <v>460</v>
      </c>
      <c r="F2" s="212"/>
    </row>
    <row r="3" spans="1:6" ht="12.75">
      <c r="A3" s="5"/>
      <c r="B3" s="5"/>
      <c r="C3" s="6"/>
      <c r="D3" s="6"/>
      <c r="E3" s="211" t="s">
        <v>515</v>
      </c>
      <c r="F3" s="211"/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211" t="s">
        <v>141</v>
      </c>
      <c r="F5" s="211"/>
    </row>
    <row r="6" spans="1:6" ht="12.75">
      <c r="A6" s="5"/>
      <c r="B6" s="5"/>
      <c r="C6" s="6"/>
      <c r="D6" s="6"/>
      <c r="E6" s="6"/>
      <c r="F6" s="7" t="s">
        <v>152</v>
      </c>
    </row>
    <row r="7" spans="1:6" ht="12.75">
      <c r="A7" s="5"/>
      <c r="B7" s="5"/>
      <c r="C7" s="6"/>
      <c r="D7" s="6"/>
      <c r="E7" s="6"/>
      <c r="F7" s="29" t="s">
        <v>443</v>
      </c>
    </row>
    <row r="8" spans="1:6" ht="12.75">
      <c r="A8" s="8"/>
      <c r="B8" s="8"/>
      <c r="C8" s="8"/>
      <c r="D8" s="8"/>
      <c r="E8" s="8"/>
      <c r="F8" s="9"/>
    </row>
    <row r="9" spans="1:6" ht="19.5" customHeight="1">
      <c r="A9" s="217" t="s">
        <v>77</v>
      </c>
      <c r="B9" s="217"/>
      <c r="C9" s="217"/>
      <c r="D9" s="217"/>
      <c r="E9" s="217"/>
      <c r="F9" s="217"/>
    </row>
    <row r="10" spans="1:6" ht="18.75">
      <c r="A10" s="217" t="s">
        <v>266</v>
      </c>
      <c r="B10" s="217"/>
      <c r="C10" s="217"/>
      <c r="D10" s="217"/>
      <c r="E10" s="217"/>
      <c r="F10" s="217"/>
    </row>
    <row r="11" spans="1:6" ht="12.75">
      <c r="A11" s="8"/>
      <c r="B11" s="8"/>
      <c r="C11" s="8"/>
      <c r="D11" s="8"/>
      <c r="E11" s="8"/>
      <c r="F11" s="9"/>
    </row>
    <row r="12" spans="1:6" ht="6.75" customHeight="1">
      <c r="A12" s="218" t="s">
        <v>66</v>
      </c>
      <c r="B12" s="219" t="s">
        <v>78</v>
      </c>
      <c r="C12" s="220"/>
      <c r="D12" s="225" t="s">
        <v>195</v>
      </c>
      <c r="E12" s="225" t="s">
        <v>196</v>
      </c>
      <c r="F12" s="223" t="s">
        <v>267</v>
      </c>
    </row>
    <row r="13" spans="1:6" ht="7.5" customHeight="1">
      <c r="A13" s="218"/>
      <c r="B13" s="221"/>
      <c r="C13" s="222"/>
      <c r="D13" s="226"/>
      <c r="E13" s="226"/>
      <c r="F13" s="224"/>
    </row>
    <row r="14" spans="1:6" ht="15.75">
      <c r="A14" s="10" t="s">
        <v>177</v>
      </c>
      <c r="B14" s="213" t="s">
        <v>79</v>
      </c>
      <c r="C14" s="214"/>
      <c r="D14" s="11">
        <f>D21-D25</f>
        <v>-1470343.2700000014</v>
      </c>
      <c r="E14" s="11">
        <f>E21-E25</f>
        <v>0</v>
      </c>
      <c r="F14" s="11">
        <f>F21-F25</f>
        <v>0</v>
      </c>
    </row>
    <row r="15" spans="1:6" ht="29.25" customHeight="1">
      <c r="A15" s="14" t="s">
        <v>360</v>
      </c>
      <c r="B15" s="238" t="s">
        <v>363</v>
      </c>
      <c r="C15" s="239"/>
      <c r="D15" s="11">
        <f>D16-D18</f>
        <v>0</v>
      </c>
      <c r="E15" s="11">
        <f>E16-E18</f>
        <v>0</v>
      </c>
      <c r="F15" s="11">
        <f>F16-F18</f>
        <v>0</v>
      </c>
    </row>
    <row r="16" spans="1:6" ht="43.5" customHeight="1">
      <c r="A16" s="13" t="s">
        <v>359</v>
      </c>
      <c r="B16" s="229" t="s">
        <v>362</v>
      </c>
      <c r="C16" s="230"/>
      <c r="D16" s="11">
        <f>D17</f>
        <v>300000</v>
      </c>
      <c r="E16" s="11">
        <f>E17</f>
        <v>300000</v>
      </c>
      <c r="F16" s="11">
        <f>F17</f>
        <v>300000</v>
      </c>
    </row>
    <row r="17" spans="1:6" ht="44.25" customHeight="1">
      <c r="A17" s="13" t="s">
        <v>367</v>
      </c>
      <c r="B17" s="229" t="s">
        <v>364</v>
      </c>
      <c r="C17" s="230"/>
      <c r="D17" s="12">
        <v>300000</v>
      </c>
      <c r="E17" s="12">
        <v>300000</v>
      </c>
      <c r="F17" s="12">
        <v>300000</v>
      </c>
    </row>
    <row r="18" spans="1:6" ht="44.25" customHeight="1">
      <c r="A18" s="13" t="s">
        <v>358</v>
      </c>
      <c r="B18" s="229" t="s">
        <v>361</v>
      </c>
      <c r="C18" s="230"/>
      <c r="D18" s="11">
        <f>D19</f>
        <v>300000</v>
      </c>
      <c r="E18" s="11">
        <f>E19</f>
        <v>300000</v>
      </c>
      <c r="F18" s="11">
        <f>F19</f>
        <v>300000</v>
      </c>
    </row>
    <row r="19" spans="1:6" ht="45" customHeight="1">
      <c r="A19" s="13" t="s">
        <v>366</v>
      </c>
      <c r="B19" s="229" t="s">
        <v>365</v>
      </c>
      <c r="C19" s="230"/>
      <c r="D19" s="12">
        <v>300000</v>
      </c>
      <c r="E19" s="12">
        <v>300000</v>
      </c>
      <c r="F19" s="12">
        <v>300000</v>
      </c>
    </row>
    <row r="20" spans="1:6" ht="14.25">
      <c r="A20" s="14" t="s">
        <v>356</v>
      </c>
      <c r="B20" s="238" t="s">
        <v>357</v>
      </c>
      <c r="C20" s="239"/>
      <c r="D20" s="15">
        <f>D21-D25</f>
        <v>-1470343.2700000014</v>
      </c>
      <c r="E20" s="15">
        <f>E21-E25</f>
        <v>0</v>
      </c>
      <c r="F20" s="15">
        <f>F21-F25</f>
        <v>0</v>
      </c>
    </row>
    <row r="21" spans="1:6" ht="15.75">
      <c r="A21" s="14" t="s">
        <v>353</v>
      </c>
      <c r="B21" s="213" t="s">
        <v>80</v>
      </c>
      <c r="C21" s="214"/>
      <c r="D21" s="11" t="str">
        <f aca="true" t="shared" si="0" ref="D21:F23">D22</f>
        <v>14151285,69</v>
      </c>
      <c r="E21" s="11" t="str">
        <f t="shared" si="0"/>
        <v>12351335,20</v>
      </c>
      <c r="F21" s="11">
        <f t="shared" si="0"/>
        <v>12316831.2</v>
      </c>
    </row>
    <row r="22" spans="1:6" ht="15">
      <c r="A22" s="13" t="s">
        <v>352</v>
      </c>
      <c r="B22" s="215" t="s">
        <v>81</v>
      </c>
      <c r="C22" s="216"/>
      <c r="D22" s="12" t="str">
        <f t="shared" si="0"/>
        <v>14151285,69</v>
      </c>
      <c r="E22" s="12" t="str">
        <f t="shared" si="0"/>
        <v>12351335,20</v>
      </c>
      <c r="F22" s="12">
        <f t="shared" si="0"/>
        <v>12316831.2</v>
      </c>
    </row>
    <row r="23" spans="1:6" ht="17.25" customHeight="1">
      <c r="A23" s="13" t="s">
        <v>176</v>
      </c>
      <c r="B23" s="232" t="s">
        <v>82</v>
      </c>
      <c r="C23" s="233"/>
      <c r="D23" s="12" t="str">
        <f t="shared" si="0"/>
        <v>14151285,69</v>
      </c>
      <c r="E23" s="12" t="str">
        <f t="shared" si="0"/>
        <v>12351335,20</v>
      </c>
      <c r="F23" s="12">
        <f t="shared" si="0"/>
        <v>12316831.2</v>
      </c>
    </row>
    <row r="24" spans="1:6" ht="29.25" customHeight="1">
      <c r="A24" s="13" t="s">
        <v>175</v>
      </c>
      <c r="B24" s="234" t="s">
        <v>83</v>
      </c>
      <c r="C24" s="235"/>
      <c r="D24" s="64" t="s">
        <v>474</v>
      </c>
      <c r="E24" s="64" t="s">
        <v>351</v>
      </c>
      <c r="F24" s="12">
        <v>12316831.2</v>
      </c>
    </row>
    <row r="25" spans="1:6" ht="14.25" customHeight="1">
      <c r="A25" s="14" t="s">
        <v>355</v>
      </c>
      <c r="B25" s="236" t="s">
        <v>84</v>
      </c>
      <c r="C25" s="237"/>
      <c r="D25" s="11" t="str">
        <f aca="true" t="shared" si="1" ref="D25:F27">D26</f>
        <v>15621628,96</v>
      </c>
      <c r="E25" s="11" t="str">
        <f t="shared" si="1"/>
        <v>12351335,20</v>
      </c>
      <c r="F25" s="11">
        <f t="shared" si="1"/>
        <v>12316831.2</v>
      </c>
    </row>
    <row r="26" spans="1:6" ht="17.25" customHeight="1">
      <c r="A26" s="13" t="s">
        <v>354</v>
      </c>
      <c r="B26" s="215" t="s">
        <v>85</v>
      </c>
      <c r="C26" s="216"/>
      <c r="D26" s="12" t="str">
        <f t="shared" si="1"/>
        <v>15621628,96</v>
      </c>
      <c r="E26" s="12" t="str">
        <f t="shared" si="1"/>
        <v>12351335,20</v>
      </c>
      <c r="F26" s="12">
        <f t="shared" si="1"/>
        <v>12316831.2</v>
      </c>
    </row>
    <row r="27" spans="1:6" ht="16.5" customHeight="1">
      <c r="A27" s="13" t="s">
        <v>174</v>
      </c>
      <c r="B27" s="227" t="s">
        <v>86</v>
      </c>
      <c r="C27" s="228"/>
      <c r="D27" s="12" t="str">
        <f t="shared" si="1"/>
        <v>15621628,96</v>
      </c>
      <c r="E27" s="12" t="str">
        <f t="shared" si="1"/>
        <v>12351335,20</v>
      </c>
      <c r="F27" s="12">
        <f t="shared" si="1"/>
        <v>12316831.2</v>
      </c>
    </row>
    <row r="28" spans="1:6" ht="28.5" customHeight="1">
      <c r="A28" s="13" t="s">
        <v>173</v>
      </c>
      <c r="B28" s="229" t="s">
        <v>87</v>
      </c>
      <c r="C28" s="230"/>
      <c r="D28" s="64" t="s">
        <v>475</v>
      </c>
      <c r="E28" s="64" t="s">
        <v>351</v>
      </c>
      <c r="F28" s="12">
        <v>12316831.2</v>
      </c>
    </row>
    <row r="29" spans="1:6" ht="18">
      <c r="A29" s="231" t="s">
        <v>88</v>
      </c>
      <c r="B29" s="231"/>
      <c r="C29" s="231"/>
      <c r="D29" s="15">
        <f>D14</f>
        <v>-1470343.2700000014</v>
      </c>
      <c r="E29" s="15">
        <f>E14</f>
        <v>0</v>
      </c>
      <c r="F29" s="15">
        <f>F14</f>
        <v>0</v>
      </c>
    </row>
  </sheetData>
  <sheetProtection/>
  <mergeCells count="26">
    <mergeCell ref="B20:C20"/>
    <mergeCell ref="B15:C15"/>
    <mergeCell ref="B16:C16"/>
    <mergeCell ref="B17:C17"/>
    <mergeCell ref="B18:C18"/>
    <mergeCell ref="B19:C19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2:F2"/>
    <mergeCell ref="E3:F3"/>
    <mergeCell ref="B14:C14"/>
    <mergeCell ref="B21:C21"/>
    <mergeCell ref="B22:C22"/>
    <mergeCell ref="A9:F9"/>
    <mergeCell ref="A10:F10"/>
    <mergeCell ref="A12:A13"/>
    <mergeCell ref="B12:C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3"/>
  <sheetViews>
    <sheetView zoomScalePageLayoutView="0" workbookViewId="0" topLeftCell="A1">
      <selection activeCell="B161" sqref="B161"/>
    </sheetView>
  </sheetViews>
  <sheetFormatPr defaultColWidth="9.00390625" defaultRowHeight="12.75"/>
  <cols>
    <col min="1" max="1" width="3.75390625" style="0" customWidth="1"/>
    <col min="2" max="2" width="33.25390625" style="0" customWidth="1"/>
    <col min="3" max="3" width="10.00390625" style="0" customWidth="1"/>
    <col min="4" max="4" width="9.00390625" style="0" customWidth="1"/>
    <col min="5" max="5" width="8.125" style="0" customWidth="1"/>
    <col min="6" max="6" width="11.375" style="0" customWidth="1"/>
    <col min="7" max="7" width="14.625" style="0" customWidth="1"/>
  </cols>
  <sheetData>
    <row r="2" spans="2:7" ht="26.25" customHeight="1">
      <c r="B2" s="249" t="s">
        <v>511</v>
      </c>
      <c r="C2" s="250"/>
      <c r="D2" s="250"/>
      <c r="E2" s="250"/>
      <c r="F2" s="250"/>
      <c r="G2" s="250"/>
    </row>
    <row r="4" spans="2:7" ht="24.75" customHeight="1">
      <c r="B4" s="249" t="s">
        <v>450</v>
      </c>
      <c r="C4" s="250"/>
      <c r="D4" s="250"/>
      <c r="E4" s="250"/>
      <c r="F4" s="250"/>
      <c r="G4" s="250"/>
    </row>
    <row r="5" spans="1:7" ht="60" customHeight="1">
      <c r="A5" s="244" t="s">
        <v>451</v>
      </c>
      <c r="B5" s="244"/>
      <c r="C5" s="244"/>
      <c r="D5" s="244"/>
      <c r="E5" s="244"/>
      <c r="F5" s="244"/>
      <c r="G5" s="244"/>
    </row>
    <row r="6" spans="2:7" ht="12.75">
      <c r="B6" s="65"/>
      <c r="C6" s="65"/>
      <c r="D6" s="65"/>
      <c r="E6" s="65"/>
      <c r="F6" s="65"/>
      <c r="G6" s="65"/>
    </row>
    <row r="7" spans="1:7" ht="12.75">
      <c r="A7" s="300" t="s">
        <v>455</v>
      </c>
      <c r="B7" s="302" t="s">
        <v>140</v>
      </c>
      <c r="C7" s="279" t="s">
        <v>208</v>
      </c>
      <c r="D7" s="279"/>
      <c r="E7" s="279"/>
      <c r="F7" s="248" t="s">
        <v>13</v>
      </c>
      <c r="G7" s="248" t="s">
        <v>308</v>
      </c>
    </row>
    <row r="8" spans="1:7" ht="36">
      <c r="A8" s="301"/>
      <c r="B8" s="302"/>
      <c r="C8" s="76" t="s">
        <v>209</v>
      </c>
      <c r="D8" s="76" t="s">
        <v>210</v>
      </c>
      <c r="E8" s="76" t="s">
        <v>306</v>
      </c>
      <c r="F8" s="248"/>
      <c r="G8" s="248"/>
    </row>
    <row r="9" spans="1:7" ht="26.25" customHeight="1">
      <c r="A9" s="155">
        <v>1</v>
      </c>
      <c r="B9" s="98" t="s">
        <v>312</v>
      </c>
      <c r="C9" s="81">
        <v>3900000</v>
      </c>
      <c r="D9" s="81"/>
      <c r="E9" s="81"/>
      <c r="F9" s="135">
        <f>F10+F21+F27+F33+F75+F81</f>
        <v>40732898.12</v>
      </c>
      <c r="G9" s="135">
        <f>G10+G21+G27+G33+G75+G81</f>
        <v>1920400.85</v>
      </c>
    </row>
    <row r="10" spans="1:7" ht="36" customHeight="1">
      <c r="A10" s="155">
        <v>2</v>
      </c>
      <c r="B10" s="98" t="s">
        <v>211</v>
      </c>
      <c r="C10" s="81">
        <v>3910000</v>
      </c>
      <c r="D10" s="81"/>
      <c r="E10" s="81"/>
      <c r="F10" s="135">
        <f>F11+F16</f>
        <v>419000</v>
      </c>
      <c r="G10" s="135">
        <f>G11+G16</f>
        <v>309200</v>
      </c>
    </row>
    <row r="11" spans="1:7" ht="48">
      <c r="A11" s="155">
        <v>3</v>
      </c>
      <c r="B11" s="98" t="s">
        <v>212</v>
      </c>
      <c r="C11" s="81">
        <v>3918001</v>
      </c>
      <c r="D11" s="81"/>
      <c r="E11" s="81"/>
      <c r="F11" s="154" t="str">
        <f aca="true" t="shared" si="0" ref="F11:G14">F12</f>
        <v>12000,0</v>
      </c>
      <c r="G11" s="134">
        <f t="shared" si="0"/>
        <v>12000</v>
      </c>
    </row>
    <row r="12" spans="1:7" ht="24">
      <c r="A12" s="155">
        <v>4</v>
      </c>
      <c r="B12" s="98" t="s">
        <v>400</v>
      </c>
      <c r="C12" s="81">
        <v>3918001</v>
      </c>
      <c r="D12" s="81">
        <v>200</v>
      </c>
      <c r="E12" s="81"/>
      <c r="F12" s="154" t="str">
        <f t="shared" si="0"/>
        <v>12000,0</v>
      </c>
      <c r="G12" s="134">
        <f t="shared" si="0"/>
        <v>12000</v>
      </c>
    </row>
    <row r="13" spans="1:7" ht="36">
      <c r="A13" s="155">
        <v>5</v>
      </c>
      <c r="B13" s="91" t="s">
        <v>17</v>
      </c>
      <c r="C13" s="81">
        <v>3918001</v>
      </c>
      <c r="D13" s="81">
        <v>244</v>
      </c>
      <c r="E13" s="81"/>
      <c r="F13" s="154" t="str">
        <f t="shared" si="0"/>
        <v>12000,0</v>
      </c>
      <c r="G13" s="134">
        <f t="shared" si="0"/>
        <v>12000</v>
      </c>
    </row>
    <row r="14" spans="1:7" ht="12.75">
      <c r="A14" s="155">
        <v>6</v>
      </c>
      <c r="B14" s="105" t="s">
        <v>291</v>
      </c>
      <c r="C14" s="81">
        <v>3918001</v>
      </c>
      <c r="D14" s="81">
        <v>244</v>
      </c>
      <c r="E14" s="156" t="s">
        <v>401</v>
      </c>
      <c r="F14" s="154" t="str">
        <f t="shared" si="0"/>
        <v>12000,0</v>
      </c>
      <c r="G14" s="134">
        <f t="shared" si="0"/>
        <v>12000</v>
      </c>
    </row>
    <row r="15" spans="1:7" ht="12.75">
      <c r="A15" s="155">
        <v>7</v>
      </c>
      <c r="B15" s="98" t="s">
        <v>11</v>
      </c>
      <c r="C15" s="81">
        <v>3918001</v>
      </c>
      <c r="D15" s="81">
        <v>244</v>
      </c>
      <c r="E15" s="156" t="s">
        <v>213</v>
      </c>
      <c r="F15" s="85" t="s">
        <v>427</v>
      </c>
      <c r="G15" s="134">
        <v>12000</v>
      </c>
    </row>
    <row r="16" spans="1:7" ht="48">
      <c r="A16" s="155">
        <v>8</v>
      </c>
      <c r="B16" s="98" t="s">
        <v>212</v>
      </c>
      <c r="C16" s="81">
        <v>3918002</v>
      </c>
      <c r="D16" s="81"/>
      <c r="E16" s="156"/>
      <c r="F16" s="157" t="str">
        <f aca="true" t="shared" si="1" ref="F16:G19">F17</f>
        <v>407000,0</v>
      </c>
      <c r="G16" s="135">
        <f t="shared" si="1"/>
        <v>297200</v>
      </c>
    </row>
    <row r="17" spans="1:7" ht="24">
      <c r="A17" s="155">
        <v>9</v>
      </c>
      <c r="B17" s="98" t="s">
        <v>400</v>
      </c>
      <c r="C17" s="81">
        <v>3918002</v>
      </c>
      <c r="D17" s="81">
        <v>200</v>
      </c>
      <c r="E17" s="156"/>
      <c r="F17" s="154" t="str">
        <f t="shared" si="1"/>
        <v>407000,0</v>
      </c>
      <c r="G17" s="134">
        <f t="shared" si="1"/>
        <v>297200</v>
      </c>
    </row>
    <row r="18" spans="1:7" ht="36">
      <c r="A18" s="155">
        <v>10</v>
      </c>
      <c r="B18" s="91" t="s">
        <v>17</v>
      </c>
      <c r="C18" s="81">
        <v>3918002</v>
      </c>
      <c r="D18" s="81">
        <v>244</v>
      </c>
      <c r="E18" s="156"/>
      <c r="F18" s="154" t="str">
        <f t="shared" si="1"/>
        <v>407000,0</v>
      </c>
      <c r="G18" s="134">
        <f t="shared" si="1"/>
        <v>297200</v>
      </c>
    </row>
    <row r="19" spans="1:7" ht="12.75">
      <c r="A19" s="155">
        <v>11</v>
      </c>
      <c r="B19" s="105" t="s">
        <v>291</v>
      </c>
      <c r="C19" s="81">
        <v>3918002</v>
      </c>
      <c r="D19" s="81">
        <v>244</v>
      </c>
      <c r="E19" s="156" t="s">
        <v>401</v>
      </c>
      <c r="F19" s="154" t="str">
        <f t="shared" si="1"/>
        <v>407000,0</v>
      </c>
      <c r="G19" s="134">
        <f t="shared" si="1"/>
        <v>297200</v>
      </c>
    </row>
    <row r="20" spans="1:7" ht="12.75">
      <c r="A20" s="155">
        <v>12</v>
      </c>
      <c r="B20" s="98" t="s">
        <v>11</v>
      </c>
      <c r="C20" s="81">
        <v>3918002</v>
      </c>
      <c r="D20" s="81">
        <v>244</v>
      </c>
      <c r="E20" s="156" t="s">
        <v>213</v>
      </c>
      <c r="F20" s="85" t="s">
        <v>459</v>
      </c>
      <c r="G20" s="134">
        <v>297200</v>
      </c>
    </row>
    <row r="21" spans="1:7" ht="70.5" customHeight="1">
      <c r="A21" s="155">
        <v>13</v>
      </c>
      <c r="B21" s="98" t="s">
        <v>215</v>
      </c>
      <c r="C21" s="81">
        <v>3928000</v>
      </c>
      <c r="D21" s="81"/>
      <c r="E21" s="156"/>
      <c r="F21" s="157" t="str">
        <f aca="true" t="shared" si="2" ref="F21:G25">F22</f>
        <v>500,0</v>
      </c>
      <c r="G21" s="135">
        <f t="shared" si="2"/>
        <v>500</v>
      </c>
    </row>
    <row r="22" spans="1:7" ht="94.5" customHeight="1">
      <c r="A22" s="155">
        <v>14</v>
      </c>
      <c r="B22" s="105" t="s">
        <v>284</v>
      </c>
      <c r="C22" s="81">
        <v>3928000</v>
      </c>
      <c r="D22" s="81"/>
      <c r="E22" s="158"/>
      <c r="F22" s="154" t="str">
        <f t="shared" si="2"/>
        <v>500,0</v>
      </c>
      <c r="G22" s="134">
        <f t="shared" si="2"/>
        <v>500</v>
      </c>
    </row>
    <row r="23" spans="1:7" ht="26.25" customHeight="1">
      <c r="A23" s="155">
        <v>15</v>
      </c>
      <c r="B23" s="98" t="s">
        <v>400</v>
      </c>
      <c r="C23" s="81">
        <v>3928000</v>
      </c>
      <c r="D23" s="81">
        <v>200</v>
      </c>
      <c r="E23" s="158"/>
      <c r="F23" s="154" t="str">
        <f t="shared" si="2"/>
        <v>500,0</v>
      </c>
      <c r="G23" s="134">
        <f t="shared" si="2"/>
        <v>500</v>
      </c>
    </row>
    <row r="24" spans="1:7" ht="34.5" customHeight="1">
      <c r="A24" s="155">
        <v>16</v>
      </c>
      <c r="B24" s="105" t="s">
        <v>17</v>
      </c>
      <c r="C24" s="81">
        <v>3928000</v>
      </c>
      <c r="D24" s="81">
        <v>244</v>
      </c>
      <c r="E24" s="158"/>
      <c r="F24" s="154" t="str">
        <f t="shared" si="2"/>
        <v>500,0</v>
      </c>
      <c r="G24" s="134">
        <f t="shared" si="2"/>
        <v>500</v>
      </c>
    </row>
    <row r="25" spans="1:7" ht="16.5" customHeight="1">
      <c r="A25" s="155">
        <v>17</v>
      </c>
      <c r="B25" s="98" t="s">
        <v>8</v>
      </c>
      <c r="C25" s="81">
        <v>3928000</v>
      </c>
      <c r="D25" s="81">
        <v>244</v>
      </c>
      <c r="E25" s="158" t="s">
        <v>402</v>
      </c>
      <c r="F25" s="154" t="str">
        <f t="shared" si="2"/>
        <v>500,0</v>
      </c>
      <c r="G25" s="134">
        <f t="shared" si="2"/>
        <v>500</v>
      </c>
    </row>
    <row r="26" spans="1:7" ht="15.75" customHeight="1">
      <c r="A26" s="155">
        <v>18</v>
      </c>
      <c r="B26" s="98" t="s">
        <v>110</v>
      </c>
      <c r="C26" s="81">
        <v>3928000</v>
      </c>
      <c r="D26" s="81">
        <v>244</v>
      </c>
      <c r="E26" s="158" t="s">
        <v>23</v>
      </c>
      <c r="F26" s="111" t="s">
        <v>453</v>
      </c>
      <c r="G26" s="134">
        <v>500</v>
      </c>
    </row>
    <row r="27" spans="1:7" ht="49.5" customHeight="1">
      <c r="A27" s="155">
        <v>19</v>
      </c>
      <c r="B27" s="98" t="s">
        <v>216</v>
      </c>
      <c r="C27" s="81">
        <v>3938000</v>
      </c>
      <c r="D27" s="81"/>
      <c r="E27" s="81"/>
      <c r="F27" s="159" t="str">
        <f aca="true" t="shared" si="3" ref="F27:G31">F28</f>
        <v>8000,0</v>
      </c>
      <c r="G27" s="135">
        <f t="shared" si="3"/>
        <v>8000</v>
      </c>
    </row>
    <row r="28" spans="1:7" ht="85.5" customHeight="1">
      <c r="A28" s="155">
        <v>20</v>
      </c>
      <c r="B28" s="98" t="s">
        <v>277</v>
      </c>
      <c r="C28" s="81">
        <v>3938000</v>
      </c>
      <c r="D28" s="81"/>
      <c r="E28" s="81"/>
      <c r="F28" s="160" t="str">
        <f t="shared" si="3"/>
        <v>8000,0</v>
      </c>
      <c r="G28" s="134">
        <f t="shared" si="3"/>
        <v>8000</v>
      </c>
    </row>
    <row r="29" spans="1:7" ht="24" customHeight="1">
      <c r="A29" s="155">
        <v>21</v>
      </c>
      <c r="B29" s="98" t="s">
        <v>400</v>
      </c>
      <c r="C29" s="81">
        <v>3938000</v>
      </c>
      <c r="D29" s="81">
        <v>200</v>
      </c>
      <c r="E29" s="156"/>
      <c r="F29" s="160" t="str">
        <f t="shared" si="3"/>
        <v>8000,0</v>
      </c>
      <c r="G29" s="134">
        <f t="shared" si="3"/>
        <v>8000</v>
      </c>
    </row>
    <row r="30" spans="1:7" ht="37.5" customHeight="1">
      <c r="A30" s="155">
        <v>22</v>
      </c>
      <c r="B30" s="105" t="s">
        <v>17</v>
      </c>
      <c r="C30" s="81">
        <v>3938000</v>
      </c>
      <c r="D30" s="81">
        <v>244</v>
      </c>
      <c r="E30" s="156"/>
      <c r="F30" s="160" t="str">
        <f t="shared" si="3"/>
        <v>8000,0</v>
      </c>
      <c r="G30" s="134">
        <f t="shared" si="3"/>
        <v>8000</v>
      </c>
    </row>
    <row r="31" spans="1:7" ht="12" customHeight="1">
      <c r="A31" s="155">
        <v>23</v>
      </c>
      <c r="B31" s="98" t="s">
        <v>8</v>
      </c>
      <c r="C31" s="81">
        <v>3938000</v>
      </c>
      <c r="D31" s="81">
        <v>244</v>
      </c>
      <c r="E31" s="156" t="s">
        <v>402</v>
      </c>
      <c r="F31" s="160" t="str">
        <f t="shared" si="3"/>
        <v>8000,0</v>
      </c>
      <c r="G31" s="134">
        <f t="shared" si="3"/>
        <v>8000</v>
      </c>
    </row>
    <row r="32" spans="1:7" ht="61.5" customHeight="1">
      <c r="A32" s="155">
        <v>24</v>
      </c>
      <c r="B32" s="98" t="s">
        <v>109</v>
      </c>
      <c r="C32" s="81">
        <v>3938000</v>
      </c>
      <c r="D32" s="81">
        <v>244</v>
      </c>
      <c r="E32" s="156" t="s">
        <v>20</v>
      </c>
      <c r="F32" s="85" t="s">
        <v>454</v>
      </c>
      <c r="G32" s="134">
        <v>8000</v>
      </c>
    </row>
    <row r="33" spans="1:7" ht="24.75" customHeight="1">
      <c r="A33" s="155">
        <v>25</v>
      </c>
      <c r="B33" s="98" t="s">
        <v>223</v>
      </c>
      <c r="C33" s="81">
        <v>3948000</v>
      </c>
      <c r="D33" s="81"/>
      <c r="E33" s="156"/>
      <c r="F33" s="114">
        <f>F34+F44+F49+F60+F39+F65+F70+F59</f>
        <v>39989813.12</v>
      </c>
      <c r="G33" s="114">
        <f>G34+G44+G49+G60+G39+G65+G70</f>
        <v>1273166.6</v>
      </c>
    </row>
    <row r="34" spans="1:7" ht="47.25" customHeight="1">
      <c r="A34" s="155">
        <v>26</v>
      </c>
      <c r="B34" s="98" t="s">
        <v>244</v>
      </c>
      <c r="C34" s="81">
        <v>3948001</v>
      </c>
      <c r="D34" s="81"/>
      <c r="E34" s="156" t="s">
        <v>214</v>
      </c>
      <c r="F34" s="159" t="str">
        <f aca="true" t="shared" si="4" ref="F34:G37">F35</f>
        <v>779745,2</v>
      </c>
      <c r="G34" s="114">
        <f t="shared" si="4"/>
        <v>680355.38</v>
      </c>
    </row>
    <row r="35" spans="1:7" ht="25.5" customHeight="1">
      <c r="A35" s="155">
        <v>27</v>
      </c>
      <c r="B35" s="98" t="s">
        <v>400</v>
      </c>
      <c r="C35" s="81">
        <v>3948001</v>
      </c>
      <c r="D35" s="81">
        <v>200</v>
      </c>
      <c r="E35" s="156"/>
      <c r="F35" s="160" t="str">
        <f t="shared" si="4"/>
        <v>779745,2</v>
      </c>
      <c r="G35" s="115">
        <f t="shared" si="4"/>
        <v>680355.38</v>
      </c>
    </row>
    <row r="36" spans="1:7" ht="37.5" customHeight="1">
      <c r="A36" s="155">
        <v>28</v>
      </c>
      <c r="B36" s="105" t="s">
        <v>17</v>
      </c>
      <c r="C36" s="81">
        <v>3948001</v>
      </c>
      <c r="D36" s="81">
        <v>244</v>
      </c>
      <c r="E36" s="156"/>
      <c r="F36" s="160" t="str">
        <f t="shared" si="4"/>
        <v>779745,2</v>
      </c>
      <c r="G36" s="115">
        <f t="shared" si="4"/>
        <v>680355.38</v>
      </c>
    </row>
    <row r="37" spans="1:7" ht="24.75" customHeight="1">
      <c r="A37" s="155">
        <v>29</v>
      </c>
      <c r="B37" s="98" t="s">
        <v>3</v>
      </c>
      <c r="C37" s="81">
        <v>3948001</v>
      </c>
      <c r="D37" s="81">
        <v>244</v>
      </c>
      <c r="E37" s="156" t="s">
        <v>4</v>
      </c>
      <c r="F37" s="160" t="str">
        <f t="shared" si="4"/>
        <v>779745,2</v>
      </c>
      <c r="G37" s="115">
        <f t="shared" si="4"/>
        <v>680355.38</v>
      </c>
    </row>
    <row r="38" spans="1:7" ht="15.75" customHeight="1">
      <c r="A38" s="155">
        <v>30</v>
      </c>
      <c r="B38" s="98" t="s">
        <v>111</v>
      </c>
      <c r="C38" s="81">
        <v>3948001</v>
      </c>
      <c r="D38" s="81">
        <v>244</v>
      </c>
      <c r="E38" s="156" t="s">
        <v>214</v>
      </c>
      <c r="F38" s="85" t="s">
        <v>428</v>
      </c>
      <c r="G38" s="115">
        <v>680355.38</v>
      </c>
    </row>
    <row r="39" spans="1:7" ht="61.5" customHeight="1">
      <c r="A39" s="155">
        <v>31</v>
      </c>
      <c r="B39" s="138" t="s">
        <v>263</v>
      </c>
      <c r="C39" s="81">
        <v>3948002</v>
      </c>
      <c r="D39" s="81"/>
      <c r="E39" s="156"/>
      <c r="F39" s="159" t="str">
        <f aca="true" t="shared" si="5" ref="F39:G42">F40</f>
        <v>296393,87</v>
      </c>
      <c r="G39" s="114">
        <f t="shared" si="5"/>
        <v>276335</v>
      </c>
    </row>
    <row r="40" spans="1:7" ht="21.75" customHeight="1">
      <c r="A40" s="155">
        <v>32</v>
      </c>
      <c r="B40" s="98" t="s">
        <v>400</v>
      </c>
      <c r="C40" s="81">
        <v>3948002</v>
      </c>
      <c r="D40" s="81">
        <v>200</v>
      </c>
      <c r="E40" s="156"/>
      <c r="F40" s="160" t="str">
        <f t="shared" si="5"/>
        <v>296393,87</v>
      </c>
      <c r="G40" s="115">
        <f t="shared" si="5"/>
        <v>276335</v>
      </c>
    </row>
    <row r="41" spans="1:7" ht="37.5" customHeight="1">
      <c r="A41" s="155">
        <v>33</v>
      </c>
      <c r="B41" s="105" t="s">
        <v>17</v>
      </c>
      <c r="C41" s="81">
        <v>3948002</v>
      </c>
      <c r="D41" s="81">
        <v>244</v>
      </c>
      <c r="E41" s="156"/>
      <c r="F41" s="160" t="str">
        <f t="shared" si="5"/>
        <v>296393,87</v>
      </c>
      <c r="G41" s="115">
        <f t="shared" si="5"/>
        <v>276335</v>
      </c>
    </row>
    <row r="42" spans="1:7" ht="23.25" customHeight="1">
      <c r="A42" s="155">
        <v>34</v>
      </c>
      <c r="B42" s="98" t="s">
        <v>3</v>
      </c>
      <c r="C42" s="81">
        <v>3948002</v>
      </c>
      <c r="D42" s="81">
        <v>244</v>
      </c>
      <c r="E42" s="156" t="s">
        <v>4</v>
      </c>
      <c r="F42" s="160" t="str">
        <f t="shared" si="5"/>
        <v>296393,87</v>
      </c>
      <c r="G42" s="115">
        <f t="shared" si="5"/>
        <v>276335</v>
      </c>
    </row>
    <row r="43" spans="1:7" ht="12" customHeight="1">
      <c r="A43" s="155">
        <v>35</v>
      </c>
      <c r="B43" s="98" t="s">
        <v>111</v>
      </c>
      <c r="C43" s="81">
        <v>3948002</v>
      </c>
      <c r="D43" s="81">
        <v>244</v>
      </c>
      <c r="E43" s="156" t="s">
        <v>214</v>
      </c>
      <c r="F43" s="85" t="s">
        <v>512</v>
      </c>
      <c r="G43" s="115">
        <v>276335</v>
      </c>
    </row>
    <row r="44" spans="1:7" ht="63.75" customHeight="1">
      <c r="A44" s="155">
        <v>36</v>
      </c>
      <c r="B44" s="98" t="s">
        <v>298</v>
      </c>
      <c r="C44" s="81">
        <v>3948003</v>
      </c>
      <c r="D44" s="81"/>
      <c r="E44" s="156"/>
      <c r="F44" s="159" t="str">
        <f aca="true" t="shared" si="6" ref="F44:G47">F45</f>
        <v>19599,0</v>
      </c>
      <c r="G44" s="114">
        <f t="shared" si="6"/>
        <v>19599</v>
      </c>
    </row>
    <row r="45" spans="1:7" ht="71.25" customHeight="1">
      <c r="A45" s="155">
        <v>37</v>
      </c>
      <c r="B45" s="139" t="s">
        <v>407</v>
      </c>
      <c r="C45" s="81">
        <v>3948003</v>
      </c>
      <c r="D45" s="81">
        <v>100</v>
      </c>
      <c r="E45" s="156"/>
      <c r="F45" s="160" t="str">
        <f t="shared" si="6"/>
        <v>19599,0</v>
      </c>
      <c r="G45" s="115">
        <f t="shared" si="6"/>
        <v>19599</v>
      </c>
    </row>
    <row r="46" spans="1:7" ht="33.75" customHeight="1">
      <c r="A46" s="155">
        <v>38</v>
      </c>
      <c r="B46" s="98" t="s">
        <v>299</v>
      </c>
      <c r="C46" s="81">
        <v>3948003</v>
      </c>
      <c r="D46" s="81">
        <v>111</v>
      </c>
      <c r="E46" s="156"/>
      <c r="F46" s="160" t="str">
        <f t="shared" si="6"/>
        <v>19599,0</v>
      </c>
      <c r="G46" s="115">
        <f t="shared" si="6"/>
        <v>19599</v>
      </c>
    </row>
    <row r="47" spans="1:7" ht="24" customHeight="1">
      <c r="A47" s="155">
        <v>39</v>
      </c>
      <c r="B47" s="98" t="s">
        <v>3</v>
      </c>
      <c r="C47" s="81">
        <v>3948003</v>
      </c>
      <c r="D47" s="81">
        <v>111</v>
      </c>
      <c r="E47" s="156" t="s">
        <v>4</v>
      </c>
      <c r="F47" s="160" t="str">
        <f t="shared" si="6"/>
        <v>19599,0</v>
      </c>
      <c r="G47" s="115">
        <f t="shared" si="6"/>
        <v>19599</v>
      </c>
    </row>
    <row r="48" spans="1:7" ht="12.75" customHeight="1">
      <c r="A48" s="155">
        <v>40</v>
      </c>
      <c r="B48" s="98" t="s">
        <v>111</v>
      </c>
      <c r="C48" s="81">
        <v>3948003</v>
      </c>
      <c r="D48" s="81">
        <v>111</v>
      </c>
      <c r="E48" s="156" t="s">
        <v>214</v>
      </c>
      <c r="F48" s="85" t="s">
        <v>429</v>
      </c>
      <c r="G48" s="115">
        <v>19599</v>
      </c>
    </row>
    <row r="49" spans="1:7" ht="62.25" customHeight="1">
      <c r="A49" s="155">
        <v>41</v>
      </c>
      <c r="B49" s="98" t="s">
        <v>293</v>
      </c>
      <c r="C49" s="81">
        <v>3948205</v>
      </c>
      <c r="D49" s="81"/>
      <c r="E49" s="156"/>
      <c r="F49" s="117">
        <f>F52</f>
        <v>384000</v>
      </c>
      <c r="G49" s="117">
        <f>G52</f>
        <v>241598.41999999998</v>
      </c>
    </row>
    <row r="50" spans="1:7" ht="35.25" customHeight="1">
      <c r="A50" s="155">
        <v>42</v>
      </c>
      <c r="B50" s="98" t="s">
        <v>294</v>
      </c>
      <c r="C50" s="81">
        <v>3948205</v>
      </c>
      <c r="D50" s="81">
        <v>243</v>
      </c>
      <c r="E50" s="156"/>
      <c r="F50" s="85" t="s">
        <v>430</v>
      </c>
      <c r="G50" s="116">
        <v>137000</v>
      </c>
    </row>
    <row r="51" spans="1:7" ht="34.5" customHeight="1">
      <c r="A51" s="155">
        <v>43</v>
      </c>
      <c r="B51" s="93" t="s">
        <v>17</v>
      </c>
      <c r="C51" s="81">
        <v>3948205</v>
      </c>
      <c r="D51" s="81">
        <v>244</v>
      </c>
      <c r="E51" s="156"/>
      <c r="F51" s="85" t="s">
        <v>431</v>
      </c>
      <c r="G51" s="116">
        <v>104598.42</v>
      </c>
    </row>
    <row r="52" spans="1:7" ht="27" customHeight="1">
      <c r="A52" s="155">
        <v>44</v>
      </c>
      <c r="B52" s="98" t="s">
        <v>3</v>
      </c>
      <c r="C52" s="81">
        <v>3948205</v>
      </c>
      <c r="D52" s="81">
        <v>244</v>
      </c>
      <c r="E52" s="156" t="s">
        <v>4</v>
      </c>
      <c r="F52" s="116">
        <f>F53</f>
        <v>384000</v>
      </c>
      <c r="G52" s="116">
        <f>G53</f>
        <v>241598.41999999998</v>
      </c>
    </row>
    <row r="53" spans="1:7" ht="11.25" customHeight="1">
      <c r="A53" s="155">
        <v>45</v>
      </c>
      <c r="B53" s="98" t="s">
        <v>292</v>
      </c>
      <c r="C53" s="81">
        <v>3948205</v>
      </c>
      <c r="D53" s="81">
        <v>244</v>
      </c>
      <c r="E53" s="156" t="s">
        <v>26</v>
      </c>
      <c r="F53" s="116">
        <f>F50+F51</f>
        <v>384000</v>
      </c>
      <c r="G53" s="116">
        <f>G50+G51</f>
        <v>241598.41999999998</v>
      </c>
    </row>
    <row r="54" spans="1:7" ht="94.5" customHeight="1">
      <c r="A54" s="155"/>
      <c r="B54" s="105" t="s">
        <v>490</v>
      </c>
      <c r="C54" s="81">
        <v>3940009502</v>
      </c>
      <c r="D54" s="81">
        <v>416</v>
      </c>
      <c r="E54" s="156"/>
      <c r="F54" s="116">
        <v>12738187.1</v>
      </c>
      <c r="G54" s="116">
        <v>0</v>
      </c>
    </row>
    <row r="55" spans="1:7" ht="83.25" customHeight="1">
      <c r="A55" s="155"/>
      <c r="B55" s="105" t="s">
        <v>491</v>
      </c>
      <c r="C55" s="81">
        <v>3940009602</v>
      </c>
      <c r="D55" s="81">
        <v>416</v>
      </c>
      <c r="E55" s="156"/>
      <c r="F55" s="116">
        <v>25420803.02</v>
      </c>
      <c r="G55" s="116">
        <v>0</v>
      </c>
    </row>
    <row r="56" spans="1:7" ht="84.75" customHeight="1">
      <c r="A56" s="155"/>
      <c r="B56" s="105" t="s">
        <v>492</v>
      </c>
      <c r="C56" s="81" t="s">
        <v>495</v>
      </c>
      <c r="D56" s="81">
        <v>244</v>
      </c>
      <c r="E56" s="156"/>
      <c r="F56" s="116">
        <v>295806.13</v>
      </c>
      <c r="G56" s="116">
        <v>0</v>
      </c>
    </row>
    <row r="57" spans="1:7" ht="36.75" customHeight="1">
      <c r="A57" s="155"/>
      <c r="B57" s="93" t="s">
        <v>17</v>
      </c>
      <c r="C57" s="81" t="s">
        <v>495</v>
      </c>
      <c r="D57" s="81">
        <v>244</v>
      </c>
      <c r="E57" s="156"/>
      <c r="F57" s="116">
        <f>F56</f>
        <v>295806.13</v>
      </c>
      <c r="G57" s="116">
        <v>0</v>
      </c>
    </row>
    <row r="58" spans="1:7" ht="24.75" customHeight="1">
      <c r="A58" s="155"/>
      <c r="B58" s="185" t="s">
        <v>3</v>
      </c>
      <c r="C58" s="81"/>
      <c r="D58" s="81">
        <v>244</v>
      </c>
      <c r="E58" s="156" t="s">
        <v>4</v>
      </c>
      <c r="F58" s="116">
        <f>F54+F55+F56</f>
        <v>38454796.25</v>
      </c>
      <c r="G58" s="116">
        <v>0</v>
      </c>
    </row>
    <row r="59" spans="1:7" ht="11.25" customHeight="1">
      <c r="A59" s="155"/>
      <c r="B59" s="98" t="s">
        <v>292</v>
      </c>
      <c r="C59" s="81"/>
      <c r="D59" s="81">
        <v>244</v>
      </c>
      <c r="E59" s="156" t="s">
        <v>26</v>
      </c>
      <c r="F59" s="117">
        <f>F58</f>
        <v>38454796.25</v>
      </c>
      <c r="G59" s="116"/>
    </row>
    <row r="60" spans="1:7" ht="73.5" customHeight="1">
      <c r="A60" s="155">
        <v>46</v>
      </c>
      <c r="B60" s="98" t="s">
        <v>242</v>
      </c>
      <c r="C60" s="81" t="s">
        <v>231</v>
      </c>
      <c r="D60" s="81"/>
      <c r="E60" s="156"/>
      <c r="F60" s="159" t="str">
        <f aca="true" t="shared" si="7" ref="F60:G63">F61</f>
        <v>28878,8</v>
      </c>
      <c r="G60" s="114">
        <f t="shared" si="7"/>
        <v>28878.8</v>
      </c>
    </row>
    <row r="61" spans="1:7" ht="25.5" customHeight="1">
      <c r="A61" s="155">
        <v>47</v>
      </c>
      <c r="B61" s="98" t="s">
        <v>400</v>
      </c>
      <c r="C61" s="81" t="s">
        <v>231</v>
      </c>
      <c r="D61" s="81">
        <v>200</v>
      </c>
      <c r="E61" s="156"/>
      <c r="F61" s="160" t="str">
        <f t="shared" si="7"/>
        <v>28878,8</v>
      </c>
      <c r="G61" s="115">
        <f t="shared" si="7"/>
        <v>28878.8</v>
      </c>
    </row>
    <row r="62" spans="1:7" ht="13.5" customHeight="1">
      <c r="A62" s="155">
        <v>48</v>
      </c>
      <c r="B62" s="97" t="s">
        <v>393</v>
      </c>
      <c r="C62" s="81" t="s">
        <v>231</v>
      </c>
      <c r="D62" s="81">
        <v>244</v>
      </c>
      <c r="E62" s="156"/>
      <c r="F62" s="160" t="str">
        <f t="shared" si="7"/>
        <v>28878,8</v>
      </c>
      <c r="G62" s="115">
        <f t="shared" si="7"/>
        <v>28878.8</v>
      </c>
    </row>
    <row r="63" spans="1:7" ht="25.5" customHeight="1">
      <c r="A63" s="155">
        <v>49</v>
      </c>
      <c r="B63" s="98" t="s">
        <v>3</v>
      </c>
      <c r="C63" s="81" t="s">
        <v>231</v>
      </c>
      <c r="D63" s="81">
        <v>244</v>
      </c>
      <c r="E63" s="156" t="s">
        <v>4</v>
      </c>
      <c r="F63" s="160" t="str">
        <f t="shared" si="7"/>
        <v>28878,8</v>
      </c>
      <c r="G63" s="115">
        <f t="shared" si="7"/>
        <v>28878.8</v>
      </c>
    </row>
    <row r="64" spans="1:7" ht="12" customHeight="1">
      <c r="A64" s="155">
        <v>50</v>
      </c>
      <c r="B64" s="105" t="s">
        <v>295</v>
      </c>
      <c r="C64" s="81" t="s">
        <v>231</v>
      </c>
      <c r="D64" s="81">
        <v>244</v>
      </c>
      <c r="E64" s="156" t="s">
        <v>25</v>
      </c>
      <c r="F64" s="85" t="s">
        <v>424</v>
      </c>
      <c r="G64" s="115">
        <v>28878.8</v>
      </c>
    </row>
    <row r="65" spans="1:7" ht="46.5" customHeight="1">
      <c r="A65" s="155">
        <v>51</v>
      </c>
      <c r="B65" s="98" t="s">
        <v>327</v>
      </c>
      <c r="C65" s="85" t="s">
        <v>329</v>
      </c>
      <c r="D65" s="81"/>
      <c r="E65" s="156"/>
      <c r="F65" s="159" t="str">
        <f aca="true" t="shared" si="8" ref="F65:G68">F66</f>
        <v>2400,0</v>
      </c>
      <c r="G65" s="159">
        <f t="shared" si="8"/>
        <v>2400</v>
      </c>
    </row>
    <row r="66" spans="1:7" ht="24" customHeight="1">
      <c r="A66" s="155">
        <v>52</v>
      </c>
      <c r="B66" s="98" t="s">
        <v>400</v>
      </c>
      <c r="C66" s="85" t="s">
        <v>329</v>
      </c>
      <c r="D66" s="81">
        <v>200</v>
      </c>
      <c r="E66" s="156"/>
      <c r="F66" s="160" t="str">
        <f t="shared" si="8"/>
        <v>2400,0</v>
      </c>
      <c r="G66" s="160">
        <f t="shared" si="8"/>
        <v>2400</v>
      </c>
    </row>
    <row r="67" spans="1:7" ht="36.75" customHeight="1">
      <c r="A67" s="155">
        <v>53</v>
      </c>
      <c r="B67" s="93" t="s">
        <v>17</v>
      </c>
      <c r="C67" s="85" t="s">
        <v>329</v>
      </c>
      <c r="D67" s="81">
        <v>244</v>
      </c>
      <c r="E67" s="156"/>
      <c r="F67" s="160" t="str">
        <f t="shared" si="8"/>
        <v>2400,0</v>
      </c>
      <c r="G67" s="115">
        <f t="shared" si="8"/>
        <v>2400</v>
      </c>
    </row>
    <row r="68" spans="1:7" ht="12" customHeight="1">
      <c r="A68" s="155">
        <v>54</v>
      </c>
      <c r="B68" s="98" t="s">
        <v>396</v>
      </c>
      <c r="C68" s="85" t="s">
        <v>329</v>
      </c>
      <c r="D68" s="81">
        <v>244</v>
      </c>
      <c r="E68" s="156" t="s">
        <v>397</v>
      </c>
      <c r="F68" s="160" t="str">
        <f t="shared" si="8"/>
        <v>2400,0</v>
      </c>
      <c r="G68" s="115">
        <f t="shared" si="8"/>
        <v>2400</v>
      </c>
    </row>
    <row r="69" spans="1:7" ht="12" customHeight="1">
      <c r="A69" s="155">
        <v>55</v>
      </c>
      <c r="B69" s="98" t="s">
        <v>325</v>
      </c>
      <c r="C69" s="85" t="s">
        <v>329</v>
      </c>
      <c r="D69" s="81">
        <v>244</v>
      </c>
      <c r="E69" s="156" t="s">
        <v>326</v>
      </c>
      <c r="F69" s="85" t="s">
        <v>432</v>
      </c>
      <c r="G69" s="115">
        <v>2400</v>
      </c>
    </row>
    <row r="70" spans="1:7" ht="47.25" customHeight="1">
      <c r="A70" s="155">
        <v>56</v>
      </c>
      <c r="B70" s="98" t="s">
        <v>327</v>
      </c>
      <c r="C70" s="85" t="s">
        <v>330</v>
      </c>
      <c r="D70" s="81"/>
      <c r="E70" s="156"/>
      <c r="F70" s="159" t="str">
        <f aca="true" t="shared" si="9" ref="F70:G73">F71</f>
        <v>24000,0</v>
      </c>
      <c r="G70" s="114">
        <f t="shared" si="9"/>
        <v>24000</v>
      </c>
    </row>
    <row r="71" spans="1:7" ht="24" customHeight="1">
      <c r="A71" s="155">
        <v>57</v>
      </c>
      <c r="B71" s="98" t="s">
        <v>400</v>
      </c>
      <c r="C71" s="85" t="s">
        <v>330</v>
      </c>
      <c r="D71" s="81">
        <v>200</v>
      </c>
      <c r="E71" s="156"/>
      <c r="F71" s="160" t="str">
        <f t="shared" si="9"/>
        <v>24000,0</v>
      </c>
      <c r="G71" s="115">
        <f t="shared" si="9"/>
        <v>24000</v>
      </c>
    </row>
    <row r="72" spans="1:7" ht="35.25" customHeight="1">
      <c r="A72" s="155">
        <v>58</v>
      </c>
      <c r="B72" s="93" t="s">
        <v>17</v>
      </c>
      <c r="C72" s="85" t="s">
        <v>330</v>
      </c>
      <c r="D72" s="81">
        <v>244</v>
      </c>
      <c r="E72" s="156"/>
      <c r="F72" s="160" t="str">
        <f t="shared" si="9"/>
        <v>24000,0</v>
      </c>
      <c r="G72" s="115">
        <f t="shared" si="9"/>
        <v>24000</v>
      </c>
    </row>
    <row r="73" spans="1:7" ht="12" customHeight="1">
      <c r="A73" s="155">
        <v>59</v>
      </c>
      <c r="B73" s="98" t="s">
        <v>396</v>
      </c>
      <c r="C73" s="85" t="s">
        <v>330</v>
      </c>
      <c r="D73" s="81">
        <v>244</v>
      </c>
      <c r="E73" s="156" t="s">
        <v>397</v>
      </c>
      <c r="F73" s="160" t="str">
        <f t="shared" si="9"/>
        <v>24000,0</v>
      </c>
      <c r="G73" s="115">
        <f t="shared" si="9"/>
        <v>24000</v>
      </c>
    </row>
    <row r="74" spans="1:7" ht="15" customHeight="1">
      <c r="A74" s="155">
        <v>60</v>
      </c>
      <c r="B74" s="98" t="s">
        <v>325</v>
      </c>
      <c r="C74" s="85" t="s">
        <v>330</v>
      </c>
      <c r="D74" s="81">
        <v>244</v>
      </c>
      <c r="E74" s="156" t="s">
        <v>326</v>
      </c>
      <c r="F74" s="85" t="s">
        <v>433</v>
      </c>
      <c r="G74" s="115">
        <v>24000</v>
      </c>
    </row>
    <row r="75" spans="1:7" ht="45" customHeight="1">
      <c r="A75" s="155">
        <v>61</v>
      </c>
      <c r="B75" s="98" t="s">
        <v>228</v>
      </c>
      <c r="C75" s="81">
        <v>3958000</v>
      </c>
      <c r="D75" s="81"/>
      <c r="E75" s="156"/>
      <c r="F75" s="159" t="str">
        <f>F76</f>
        <v>36600,0</v>
      </c>
      <c r="G75" s="114">
        <f>G76</f>
        <v>36600</v>
      </c>
    </row>
    <row r="76" spans="1:7" ht="84.75" customHeight="1">
      <c r="A76" s="155">
        <v>62</v>
      </c>
      <c r="B76" s="98" t="s">
        <v>290</v>
      </c>
      <c r="C76" s="81">
        <v>3958001</v>
      </c>
      <c r="D76" s="81"/>
      <c r="E76" s="156"/>
      <c r="F76" s="159" t="str">
        <f aca="true" t="shared" si="10" ref="F76:G79">F77</f>
        <v>36600,0</v>
      </c>
      <c r="G76" s="114">
        <f t="shared" si="10"/>
        <v>36600</v>
      </c>
    </row>
    <row r="77" spans="1:7" ht="25.5" customHeight="1">
      <c r="A77" s="155">
        <v>63</v>
      </c>
      <c r="B77" s="98" t="s">
        <v>400</v>
      </c>
      <c r="C77" s="81">
        <v>3958001</v>
      </c>
      <c r="D77" s="81">
        <v>200</v>
      </c>
      <c r="E77" s="156"/>
      <c r="F77" s="160" t="str">
        <f t="shared" si="10"/>
        <v>36600,0</v>
      </c>
      <c r="G77" s="115">
        <f t="shared" si="10"/>
        <v>36600</v>
      </c>
    </row>
    <row r="78" spans="1:7" ht="38.25" customHeight="1">
      <c r="A78" s="155">
        <v>64</v>
      </c>
      <c r="B78" s="93" t="s">
        <v>17</v>
      </c>
      <c r="C78" s="81">
        <v>3958001</v>
      </c>
      <c r="D78" s="81">
        <v>244</v>
      </c>
      <c r="E78" s="156"/>
      <c r="F78" s="160" t="str">
        <f t="shared" si="10"/>
        <v>36600,0</v>
      </c>
      <c r="G78" s="115">
        <f t="shared" si="10"/>
        <v>36600</v>
      </c>
    </row>
    <row r="79" spans="1:7" ht="36" customHeight="1">
      <c r="A79" s="155">
        <v>65</v>
      </c>
      <c r="B79" s="140" t="s">
        <v>9</v>
      </c>
      <c r="C79" s="81">
        <v>3958001</v>
      </c>
      <c r="D79" s="81">
        <v>244</v>
      </c>
      <c r="E79" s="156" t="s">
        <v>403</v>
      </c>
      <c r="F79" s="160" t="str">
        <f t="shared" si="10"/>
        <v>36600,0</v>
      </c>
      <c r="G79" s="115">
        <f t="shared" si="10"/>
        <v>36600</v>
      </c>
    </row>
    <row r="80" spans="1:7" ht="15" customHeight="1">
      <c r="A80" s="155">
        <v>66</v>
      </c>
      <c r="B80" s="98" t="s">
        <v>289</v>
      </c>
      <c r="C80" s="81">
        <v>3958001</v>
      </c>
      <c r="D80" s="81">
        <v>244</v>
      </c>
      <c r="E80" s="156" t="s">
        <v>24</v>
      </c>
      <c r="F80" s="85" t="s">
        <v>434</v>
      </c>
      <c r="G80" s="115">
        <v>36600</v>
      </c>
    </row>
    <row r="81" spans="1:7" ht="36" customHeight="1">
      <c r="A81" s="155">
        <v>67</v>
      </c>
      <c r="B81" s="98" t="s">
        <v>229</v>
      </c>
      <c r="C81" s="161">
        <v>3968000</v>
      </c>
      <c r="D81" s="81"/>
      <c r="E81" s="156"/>
      <c r="F81" s="159" t="str">
        <f aca="true" t="shared" si="11" ref="F81:G85">F82</f>
        <v>278985,0</v>
      </c>
      <c r="G81" s="114">
        <f t="shared" si="11"/>
        <v>292934.25</v>
      </c>
    </row>
    <row r="82" spans="1:7" ht="74.25" customHeight="1">
      <c r="A82" s="155">
        <v>68</v>
      </c>
      <c r="B82" s="99" t="s">
        <v>300</v>
      </c>
      <c r="C82" s="162">
        <v>3968000</v>
      </c>
      <c r="D82" s="81"/>
      <c r="E82" s="156"/>
      <c r="F82" s="160" t="str">
        <f t="shared" si="11"/>
        <v>278985,0</v>
      </c>
      <c r="G82" s="115">
        <f t="shared" si="11"/>
        <v>292934.25</v>
      </c>
    </row>
    <row r="83" spans="1:7" ht="70.5" customHeight="1">
      <c r="A83" s="155">
        <v>69</v>
      </c>
      <c r="B83" s="139" t="s">
        <v>407</v>
      </c>
      <c r="C83" s="162">
        <v>3968000</v>
      </c>
      <c r="D83" s="81">
        <v>100</v>
      </c>
      <c r="E83" s="156"/>
      <c r="F83" s="160" t="str">
        <f t="shared" si="11"/>
        <v>278985,0</v>
      </c>
      <c r="G83" s="115">
        <f t="shared" si="11"/>
        <v>292934.25</v>
      </c>
    </row>
    <row r="84" spans="1:7" ht="35.25" customHeight="1">
      <c r="A84" s="155">
        <v>70</v>
      </c>
      <c r="B84" s="98" t="s">
        <v>299</v>
      </c>
      <c r="C84" s="162">
        <v>3968000</v>
      </c>
      <c r="D84" s="81">
        <v>111</v>
      </c>
      <c r="E84" s="156"/>
      <c r="F84" s="160" t="str">
        <f t="shared" si="11"/>
        <v>278985,0</v>
      </c>
      <c r="G84" s="115">
        <f t="shared" si="11"/>
        <v>292934.25</v>
      </c>
    </row>
    <row r="85" spans="1:7" ht="12.75" customHeight="1">
      <c r="A85" s="155">
        <v>71</v>
      </c>
      <c r="B85" s="98" t="s">
        <v>10</v>
      </c>
      <c r="C85" s="162">
        <v>3968000</v>
      </c>
      <c r="D85" s="81">
        <v>111</v>
      </c>
      <c r="E85" s="156" t="s">
        <v>399</v>
      </c>
      <c r="F85" s="160" t="str">
        <f t="shared" si="11"/>
        <v>278985,0</v>
      </c>
      <c r="G85" s="115">
        <f t="shared" si="11"/>
        <v>292934.25</v>
      </c>
    </row>
    <row r="86" spans="1:7" ht="12.75" customHeight="1">
      <c r="A86" s="155">
        <v>72</v>
      </c>
      <c r="B86" s="98" t="s">
        <v>398</v>
      </c>
      <c r="C86" s="162">
        <v>3968000</v>
      </c>
      <c r="D86" s="81">
        <v>111</v>
      </c>
      <c r="E86" s="156" t="s">
        <v>5</v>
      </c>
      <c r="F86" s="85" t="s">
        <v>435</v>
      </c>
      <c r="G86" s="115">
        <v>292934.25</v>
      </c>
    </row>
    <row r="87" spans="1:7" ht="24" customHeight="1">
      <c r="A87" s="155">
        <v>73</v>
      </c>
      <c r="B87" s="98" t="s">
        <v>313</v>
      </c>
      <c r="C87" s="81">
        <v>4000000</v>
      </c>
      <c r="D87" s="81"/>
      <c r="E87" s="156"/>
      <c r="F87" s="114">
        <f>F90+F93+F103+F98</f>
        <v>4134674.88</v>
      </c>
      <c r="G87" s="114">
        <f>G90+G93+G103+G98</f>
        <v>4134674.88</v>
      </c>
    </row>
    <row r="88" spans="1:7" ht="96.75" customHeight="1">
      <c r="A88" s="155">
        <v>74</v>
      </c>
      <c r="B88" s="98" t="s">
        <v>301</v>
      </c>
      <c r="C88" s="81">
        <v>4094000</v>
      </c>
      <c r="D88" s="81"/>
      <c r="E88" s="156"/>
      <c r="F88" s="114">
        <f aca="true" t="shared" si="12" ref="F88:G91">F89</f>
        <v>3978164.88</v>
      </c>
      <c r="G88" s="114">
        <f t="shared" si="12"/>
        <v>3978164.88</v>
      </c>
    </row>
    <row r="89" spans="1:7" ht="36.75" customHeight="1">
      <c r="A89" s="155">
        <v>75</v>
      </c>
      <c r="B89" s="98" t="s">
        <v>404</v>
      </c>
      <c r="C89" s="81">
        <v>4094000</v>
      </c>
      <c r="D89" s="81">
        <v>600</v>
      </c>
      <c r="E89" s="156"/>
      <c r="F89" s="115">
        <f t="shared" si="12"/>
        <v>3978164.88</v>
      </c>
      <c r="G89" s="115">
        <f t="shared" si="12"/>
        <v>3978164.88</v>
      </c>
    </row>
    <row r="90" spans="1:7" ht="60" customHeight="1">
      <c r="A90" s="155">
        <v>76</v>
      </c>
      <c r="B90" s="98" t="s">
        <v>302</v>
      </c>
      <c r="C90" s="81">
        <v>4094000</v>
      </c>
      <c r="D90" s="81">
        <v>611</v>
      </c>
      <c r="E90" s="156"/>
      <c r="F90" s="115">
        <f t="shared" si="12"/>
        <v>3978164.88</v>
      </c>
      <c r="G90" s="115">
        <f t="shared" si="12"/>
        <v>3978164.88</v>
      </c>
    </row>
    <row r="91" spans="1:7" ht="13.5" customHeight="1">
      <c r="A91" s="155">
        <v>77</v>
      </c>
      <c r="B91" s="98" t="s">
        <v>6</v>
      </c>
      <c r="C91" s="81">
        <v>4094000</v>
      </c>
      <c r="D91" s="81">
        <v>611</v>
      </c>
      <c r="E91" s="156" t="s">
        <v>395</v>
      </c>
      <c r="F91" s="115">
        <f t="shared" si="12"/>
        <v>3978164.88</v>
      </c>
      <c r="G91" s="115">
        <f t="shared" si="12"/>
        <v>3978164.88</v>
      </c>
    </row>
    <row r="92" spans="1:7" ht="15.75" customHeight="1">
      <c r="A92" s="155">
        <v>78</v>
      </c>
      <c r="B92" s="98" t="s">
        <v>383</v>
      </c>
      <c r="C92" s="81">
        <v>4094000</v>
      </c>
      <c r="D92" s="81">
        <v>611</v>
      </c>
      <c r="E92" s="156" t="s">
        <v>27</v>
      </c>
      <c r="F92" s="134">
        <v>3978164.88</v>
      </c>
      <c r="G92" s="134">
        <v>3978164.88</v>
      </c>
    </row>
    <row r="93" spans="1:7" ht="143.25" customHeight="1">
      <c r="A93" s="155">
        <v>79</v>
      </c>
      <c r="B93" s="138" t="s">
        <v>303</v>
      </c>
      <c r="C93" s="81">
        <v>4094100</v>
      </c>
      <c r="D93" s="81"/>
      <c r="E93" s="156"/>
      <c r="F93" s="159" t="str">
        <f aca="true" t="shared" si="13" ref="F93:G96">F94</f>
        <v>6510,0</v>
      </c>
      <c r="G93" s="159" t="str">
        <f t="shared" si="13"/>
        <v>6510,0</v>
      </c>
    </row>
    <row r="94" spans="1:7" ht="36" customHeight="1">
      <c r="A94" s="155">
        <v>80</v>
      </c>
      <c r="B94" s="98" t="s">
        <v>404</v>
      </c>
      <c r="C94" s="81">
        <v>4094100</v>
      </c>
      <c r="D94" s="81">
        <v>600</v>
      </c>
      <c r="E94" s="156"/>
      <c r="F94" s="160" t="str">
        <f t="shared" si="13"/>
        <v>6510,0</v>
      </c>
      <c r="G94" s="160" t="str">
        <f t="shared" si="13"/>
        <v>6510,0</v>
      </c>
    </row>
    <row r="95" spans="1:7" ht="57.75" customHeight="1">
      <c r="A95" s="155">
        <v>81</v>
      </c>
      <c r="B95" s="98" t="s">
        <v>302</v>
      </c>
      <c r="C95" s="81">
        <v>4094100</v>
      </c>
      <c r="D95" s="81">
        <v>611</v>
      </c>
      <c r="E95" s="156"/>
      <c r="F95" s="160" t="str">
        <f t="shared" si="13"/>
        <v>6510,0</v>
      </c>
      <c r="G95" s="160" t="str">
        <f t="shared" si="13"/>
        <v>6510,0</v>
      </c>
    </row>
    <row r="96" spans="1:7" ht="15.75" customHeight="1">
      <c r="A96" s="155">
        <v>82</v>
      </c>
      <c r="B96" s="98" t="s">
        <v>6</v>
      </c>
      <c r="C96" s="81">
        <v>4094100</v>
      </c>
      <c r="D96" s="81">
        <v>611</v>
      </c>
      <c r="E96" s="156" t="s">
        <v>395</v>
      </c>
      <c r="F96" s="160" t="str">
        <f t="shared" si="13"/>
        <v>6510,0</v>
      </c>
      <c r="G96" s="160" t="str">
        <f t="shared" si="13"/>
        <v>6510,0</v>
      </c>
    </row>
    <row r="97" spans="1:7" ht="10.5" customHeight="1">
      <c r="A97" s="155">
        <v>83</v>
      </c>
      <c r="B97" s="98" t="s">
        <v>383</v>
      </c>
      <c r="C97" s="81">
        <v>4094100</v>
      </c>
      <c r="D97" s="81">
        <v>611</v>
      </c>
      <c r="E97" s="156" t="s">
        <v>27</v>
      </c>
      <c r="F97" s="85" t="s">
        <v>458</v>
      </c>
      <c r="G97" s="85" t="s">
        <v>458</v>
      </c>
    </row>
    <row r="98" spans="1:7" ht="36" customHeight="1">
      <c r="A98" s="155">
        <v>84</v>
      </c>
      <c r="B98" s="99" t="s">
        <v>335</v>
      </c>
      <c r="C98" s="81">
        <v>4094700</v>
      </c>
      <c r="D98" s="81"/>
      <c r="E98" s="156"/>
      <c r="F98" s="159" t="str">
        <f aca="true" t="shared" si="14" ref="F98:G101">F99</f>
        <v>120000,0</v>
      </c>
      <c r="G98" s="114">
        <f t="shared" si="14"/>
        <v>120000</v>
      </c>
    </row>
    <row r="99" spans="1:7" ht="34.5" customHeight="1">
      <c r="A99" s="155">
        <v>85</v>
      </c>
      <c r="B99" s="98" t="s">
        <v>404</v>
      </c>
      <c r="C99" s="81">
        <v>4094700</v>
      </c>
      <c r="D99" s="81">
        <v>600</v>
      </c>
      <c r="E99" s="156"/>
      <c r="F99" s="160" t="str">
        <f t="shared" si="14"/>
        <v>120000,0</v>
      </c>
      <c r="G99" s="115">
        <f t="shared" si="14"/>
        <v>120000</v>
      </c>
    </row>
    <row r="100" spans="1:7" ht="24.75" customHeight="1">
      <c r="A100" s="155">
        <v>86</v>
      </c>
      <c r="B100" s="98" t="s">
        <v>256</v>
      </c>
      <c r="C100" s="81">
        <v>4094700</v>
      </c>
      <c r="D100" s="81">
        <v>612</v>
      </c>
      <c r="E100" s="156"/>
      <c r="F100" s="160" t="str">
        <f t="shared" si="14"/>
        <v>120000,0</v>
      </c>
      <c r="G100" s="115">
        <f t="shared" si="14"/>
        <v>120000</v>
      </c>
    </row>
    <row r="101" spans="1:7" ht="14.25" customHeight="1">
      <c r="A101" s="155">
        <v>87</v>
      </c>
      <c r="B101" s="98" t="s">
        <v>6</v>
      </c>
      <c r="C101" s="81">
        <v>4094700</v>
      </c>
      <c r="D101" s="81">
        <v>612</v>
      </c>
      <c r="E101" s="156" t="s">
        <v>395</v>
      </c>
      <c r="F101" s="160" t="str">
        <f t="shared" si="14"/>
        <v>120000,0</v>
      </c>
      <c r="G101" s="115">
        <f t="shared" si="14"/>
        <v>120000</v>
      </c>
    </row>
    <row r="102" spans="1:7" ht="14.25" customHeight="1">
      <c r="A102" s="155">
        <v>88</v>
      </c>
      <c r="B102" s="98" t="s">
        <v>383</v>
      </c>
      <c r="C102" s="81">
        <v>4094700</v>
      </c>
      <c r="D102" s="81">
        <v>612</v>
      </c>
      <c r="E102" s="156" t="s">
        <v>27</v>
      </c>
      <c r="F102" s="85" t="s">
        <v>456</v>
      </c>
      <c r="G102" s="115">
        <v>120000</v>
      </c>
    </row>
    <row r="103" spans="1:7" ht="57.75" customHeight="1">
      <c r="A103" s="155">
        <v>89</v>
      </c>
      <c r="B103" s="98" t="s">
        <v>304</v>
      </c>
      <c r="C103" s="81" t="s">
        <v>230</v>
      </c>
      <c r="D103" s="81"/>
      <c r="E103" s="156"/>
      <c r="F103" s="159" t="str">
        <f aca="true" t="shared" si="15" ref="F103:G106">F104</f>
        <v>30000,0</v>
      </c>
      <c r="G103" s="159" t="str">
        <f t="shared" si="15"/>
        <v>30000,0</v>
      </c>
    </row>
    <row r="104" spans="1:7" ht="35.25" customHeight="1">
      <c r="A104" s="155">
        <v>90</v>
      </c>
      <c r="B104" s="98" t="s">
        <v>404</v>
      </c>
      <c r="C104" s="81" t="s">
        <v>230</v>
      </c>
      <c r="D104" s="81">
        <v>600</v>
      </c>
      <c r="E104" s="156"/>
      <c r="F104" s="160" t="str">
        <f t="shared" si="15"/>
        <v>30000,0</v>
      </c>
      <c r="G104" s="160" t="str">
        <f t="shared" si="15"/>
        <v>30000,0</v>
      </c>
    </row>
    <row r="105" spans="1:7" ht="22.5" customHeight="1">
      <c r="A105" s="155">
        <v>91</v>
      </c>
      <c r="B105" s="98" t="s">
        <v>256</v>
      </c>
      <c r="C105" s="81" t="s">
        <v>230</v>
      </c>
      <c r="D105" s="81">
        <v>612</v>
      </c>
      <c r="E105" s="156"/>
      <c r="F105" s="160" t="str">
        <f t="shared" si="15"/>
        <v>30000,0</v>
      </c>
      <c r="G105" s="160" t="str">
        <f t="shared" si="15"/>
        <v>30000,0</v>
      </c>
    </row>
    <row r="106" spans="1:7" ht="14.25" customHeight="1">
      <c r="A106" s="155">
        <v>92</v>
      </c>
      <c r="B106" s="98" t="s">
        <v>6</v>
      </c>
      <c r="C106" s="81" t="s">
        <v>230</v>
      </c>
      <c r="D106" s="81">
        <v>612</v>
      </c>
      <c r="E106" s="156" t="s">
        <v>395</v>
      </c>
      <c r="F106" s="160" t="str">
        <f t="shared" si="15"/>
        <v>30000,0</v>
      </c>
      <c r="G106" s="160" t="str">
        <f t="shared" si="15"/>
        <v>30000,0</v>
      </c>
    </row>
    <row r="107" spans="1:7" ht="16.5" customHeight="1">
      <c r="A107" s="155">
        <v>93</v>
      </c>
      <c r="B107" s="98" t="s">
        <v>383</v>
      </c>
      <c r="C107" s="81" t="s">
        <v>230</v>
      </c>
      <c r="D107" s="81">
        <v>612</v>
      </c>
      <c r="E107" s="156" t="s">
        <v>27</v>
      </c>
      <c r="F107" s="85" t="s">
        <v>457</v>
      </c>
      <c r="G107" s="85" t="s">
        <v>457</v>
      </c>
    </row>
    <row r="108" spans="1:7" ht="36.75" customHeight="1">
      <c r="A108" s="155">
        <v>94</v>
      </c>
      <c r="B108" s="98" t="s">
        <v>237</v>
      </c>
      <c r="C108" s="81">
        <v>8000000</v>
      </c>
      <c r="D108" s="81"/>
      <c r="E108" s="81"/>
      <c r="F108" s="114">
        <f>F109+F154+F118+F133+F158+F149+F163</f>
        <v>5165012.34</v>
      </c>
      <c r="G108" s="114">
        <f>G109+G154+G118+G133+G158+G149+G163</f>
        <v>5390602.96</v>
      </c>
    </row>
    <row r="109" spans="1:7" ht="45.75" customHeight="1">
      <c r="A109" s="155">
        <v>95</v>
      </c>
      <c r="B109" s="98" t="s">
        <v>275</v>
      </c>
      <c r="C109" s="85" t="s">
        <v>225</v>
      </c>
      <c r="D109" s="81"/>
      <c r="E109" s="81"/>
      <c r="F109" s="114">
        <f>F111+F114</f>
        <v>666753.95</v>
      </c>
      <c r="G109" s="114">
        <f>G111+G114</f>
        <v>666753.95</v>
      </c>
    </row>
    <row r="110" spans="1:7" ht="24" customHeight="1">
      <c r="A110" s="155">
        <v>96</v>
      </c>
      <c r="B110" s="138" t="s">
        <v>405</v>
      </c>
      <c r="C110" s="85" t="s">
        <v>225</v>
      </c>
      <c r="D110" s="81">
        <v>120</v>
      </c>
      <c r="E110" s="81"/>
      <c r="F110" s="114">
        <f aca="true" t="shared" si="16" ref="F110:G112">F111</f>
        <v>625966.45</v>
      </c>
      <c r="G110" s="114">
        <f t="shared" si="16"/>
        <v>625966.45</v>
      </c>
    </row>
    <row r="111" spans="1:7" ht="35.25" customHeight="1">
      <c r="A111" s="155">
        <v>97</v>
      </c>
      <c r="B111" s="98" t="s">
        <v>31</v>
      </c>
      <c r="C111" s="85" t="s">
        <v>225</v>
      </c>
      <c r="D111" s="81">
        <v>121</v>
      </c>
      <c r="E111" s="81"/>
      <c r="F111" s="115">
        <f t="shared" si="16"/>
        <v>625966.45</v>
      </c>
      <c r="G111" s="115">
        <f t="shared" si="16"/>
        <v>625966.45</v>
      </c>
    </row>
    <row r="112" spans="1:7" ht="18" customHeight="1">
      <c r="A112" s="155">
        <v>98</v>
      </c>
      <c r="B112" s="98" t="s">
        <v>8</v>
      </c>
      <c r="C112" s="85" t="s">
        <v>225</v>
      </c>
      <c r="D112" s="81">
        <v>121</v>
      </c>
      <c r="E112" s="156" t="s">
        <v>402</v>
      </c>
      <c r="F112" s="115">
        <f t="shared" si="16"/>
        <v>625966.45</v>
      </c>
      <c r="G112" s="115">
        <f t="shared" si="16"/>
        <v>625966.45</v>
      </c>
    </row>
    <row r="113" spans="1:7" ht="34.5" customHeight="1">
      <c r="A113" s="155">
        <v>99</v>
      </c>
      <c r="B113" s="98" t="s">
        <v>29</v>
      </c>
      <c r="C113" s="85" t="s">
        <v>225</v>
      </c>
      <c r="D113" s="81">
        <v>121</v>
      </c>
      <c r="E113" s="81" t="s">
        <v>30</v>
      </c>
      <c r="F113" s="115">
        <v>625966.45</v>
      </c>
      <c r="G113" s="115">
        <v>625966.45</v>
      </c>
    </row>
    <row r="114" spans="1:7" ht="24.75" customHeight="1">
      <c r="A114" s="155">
        <v>100</v>
      </c>
      <c r="B114" s="138" t="s">
        <v>405</v>
      </c>
      <c r="C114" s="85" t="s">
        <v>225</v>
      </c>
      <c r="D114" s="81">
        <v>120</v>
      </c>
      <c r="E114" s="81"/>
      <c r="F114" s="114">
        <f aca="true" t="shared" si="17" ref="F114:G116">F115</f>
        <v>40787.5</v>
      </c>
      <c r="G114" s="114">
        <f t="shared" si="17"/>
        <v>40787.5</v>
      </c>
    </row>
    <row r="115" spans="1:7" ht="35.25" customHeight="1">
      <c r="A115" s="155">
        <v>101</v>
      </c>
      <c r="B115" s="141" t="s">
        <v>14</v>
      </c>
      <c r="C115" s="85" t="s">
        <v>225</v>
      </c>
      <c r="D115" s="81">
        <v>121</v>
      </c>
      <c r="E115" s="81"/>
      <c r="F115" s="115">
        <f t="shared" si="17"/>
        <v>40787.5</v>
      </c>
      <c r="G115" s="115">
        <f t="shared" si="17"/>
        <v>40787.5</v>
      </c>
    </row>
    <row r="116" spans="1:7" ht="13.5" customHeight="1">
      <c r="A116" s="155">
        <v>102</v>
      </c>
      <c r="B116" s="98" t="s">
        <v>8</v>
      </c>
      <c r="C116" s="85" t="s">
        <v>225</v>
      </c>
      <c r="D116" s="81">
        <v>121</v>
      </c>
      <c r="E116" s="156" t="s">
        <v>402</v>
      </c>
      <c r="F116" s="115">
        <f t="shared" si="17"/>
        <v>40787.5</v>
      </c>
      <c r="G116" s="115">
        <f t="shared" si="17"/>
        <v>40787.5</v>
      </c>
    </row>
    <row r="117" spans="1:7" ht="36.75" customHeight="1">
      <c r="A117" s="155">
        <v>103</v>
      </c>
      <c r="B117" s="98" t="s">
        <v>29</v>
      </c>
      <c r="C117" s="85" t="s">
        <v>225</v>
      </c>
      <c r="D117" s="81">
        <v>121</v>
      </c>
      <c r="E117" s="81" t="s">
        <v>30</v>
      </c>
      <c r="F117" s="115">
        <v>40787.5</v>
      </c>
      <c r="G117" s="115">
        <v>40787.5</v>
      </c>
    </row>
    <row r="118" spans="1:7" ht="12" customHeight="1">
      <c r="A118" s="155">
        <v>104</v>
      </c>
      <c r="B118" s="98" t="s">
        <v>7</v>
      </c>
      <c r="C118" s="156" t="s">
        <v>218</v>
      </c>
      <c r="D118" s="81"/>
      <c r="E118" s="81"/>
      <c r="F118" s="114">
        <f>F119+F124+F128</f>
        <v>294560</v>
      </c>
      <c r="G118" s="114">
        <f>G119+G124+G128</f>
        <v>282590</v>
      </c>
    </row>
    <row r="119" spans="1:7" ht="60" customHeight="1">
      <c r="A119" s="155">
        <v>105</v>
      </c>
      <c r="B119" s="98" t="s">
        <v>288</v>
      </c>
      <c r="C119" s="156" t="s">
        <v>219</v>
      </c>
      <c r="D119" s="81"/>
      <c r="E119" s="81"/>
      <c r="F119" s="159" t="str">
        <f aca="true" t="shared" si="18" ref="F119:G122">F120</f>
        <v>259294,6</v>
      </c>
      <c r="G119" s="114">
        <f t="shared" si="18"/>
        <v>247324.6</v>
      </c>
    </row>
    <row r="120" spans="1:7" ht="25.5" customHeight="1">
      <c r="A120" s="155">
        <v>106</v>
      </c>
      <c r="B120" s="138" t="s">
        <v>405</v>
      </c>
      <c r="C120" s="156" t="s">
        <v>219</v>
      </c>
      <c r="D120" s="81">
        <v>120</v>
      </c>
      <c r="E120" s="81"/>
      <c r="F120" s="160" t="str">
        <f t="shared" si="18"/>
        <v>259294,6</v>
      </c>
      <c r="G120" s="115">
        <f t="shared" si="18"/>
        <v>247324.6</v>
      </c>
    </row>
    <row r="121" spans="1:7" ht="33.75" customHeight="1">
      <c r="A121" s="155">
        <v>107</v>
      </c>
      <c r="B121" s="98" t="s">
        <v>31</v>
      </c>
      <c r="C121" s="156" t="s">
        <v>219</v>
      </c>
      <c r="D121" s="81">
        <v>121</v>
      </c>
      <c r="E121" s="163"/>
      <c r="F121" s="160" t="str">
        <f t="shared" si="18"/>
        <v>259294,6</v>
      </c>
      <c r="G121" s="115">
        <f t="shared" si="18"/>
        <v>247324.6</v>
      </c>
    </row>
    <row r="122" spans="1:7" ht="13.5" customHeight="1">
      <c r="A122" s="155">
        <v>108</v>
      </c>
      <c r="B122" s="98" t="s">
        <v>7</v>
      </c>
      <c r="C122" s="156" t="s">
        <v>219</v>
      </c>
      <c r="D122" s="81">
        <v>121</v>
      </c>
      <c r="E122" s="163" t="s">
        <v>406</v>
      </c>
      <c r="F122" s="160" t="str">
        <f t="shared" si="18"/>
        <v>259294,6</v>
      </c>
      <c r="G122" s="115">
        <f t="shared" si="18"/>
        <v>247324.6</v>
      </c>
    </row>
    <row r="123" spans="1:7" ht="24" customHeight="1">
      <c r="A123" s="155">
        <v>109</v>
      </c>
      <c r="B123" s="98" t="s">
        <v>287</v>
      </c>
      <c r="C123" s="156" t="s">
        <v>219</v>
      </c>
      <c r="D123" s="81">
        <v>121</v>
      </c>
      <c r="E123" s="163" t="s">
        <v>28</v>
      </c>
      <c r="F123" s="164" t="s">
        <v>436</v>
      </c>
      <c r="G123" s="115">
        <v>247324.6</v>
      </c>
    </row>
    <row r="124" spans="1:7" ht="22.5" customHeight="1">
      <c r="A124" s="155">
        <v>110</v>
      </c>
      <c r="B124" s="138" t="s">
        <v>405</v>
      </c>
      <c r="C124" s="156" t="s">
        <v>219</v>
      </c>
      <c r="D124" s="81">
        <v>120</v>
      </c>
      <c r="E124" s="163"/>
      <c r="F124" s="114">
        <f aca="true" t="shared" si="19" ref="F124:G126">F125</f>
        <v>12000</v>
      </c>
      <c r="G124" s="114">
        <f t="shared" si="19"/>
        <v>12000</v>
      </c>
    </row>
    <row r="125" spans="1:7" ht="37.5" customHeight="1">
      <c r="A125" s="155">
        <v>111</v>
      </c>
      <c r="B125" s="98" t="s">
        <v>14</v>
      </c>
      <c r="C125" s="156" t="s">
        <v>219</v>
      </c>
      <c r="D125" s="81">
        <v>122</v>
      </c>
      <c r="E125" s="163"/>
      <c r="F125" s="115">
        <f t="shared" si="19"/>
        <v>12000</v>
      </c>
      <c r="G125" s="115">
        <f t="shared" si="19"/>
        <v>12000</v>
      </c>
    </row>
    <row r="126" spans="1:7" ht="14.25" customHeight="1">
      <c r="A126" s="155">
        <v>112</v>
      </c>
      <c r="B126" s="98" t="s">
        <v>7</v>
      </c>
      <c r="C126" s="156" t="s">
        <v>219</v>
      </c>
      <c r="D126" s="81">
        <v>122</v>
      </c>
      <c r="E126" s="163" t="s">
        <v>406</v>
      </c>
      <c r="F126" s="115">
        <f t="shared" si="19"/>
        <v>12000</v>
      </c>
      <c r="G126" s="115">
        <f t="shared" si="19"/>
        <v>12000</v>
      </c>
    </row>
    <row r="127" spans="1:7" ht="26.25" customHeight="1">
      <c r="A127" s="155">
        <v>113</v>
      </c>
      <c r="B127" s="98" t="s">
        <v>287</v>
      </c>
      <c r="C127" s="156" t="s">
        <v>219</v>
      </c>
      <c r="D127" s="81">
        <v>122</v>
      </c>
      <c r="E127" s="163" t="s">
        <v>28</v>
      </c>
      <c r="F127" s="115">
        <v>12000</v>
      </c>
      <c r="G127" s="115">
        <v>12000</v>
      </c>
    </row>
    <row r="128" spans="1:7" ht="26.25" customHeight="1">
      <c r="A128" s="155">
        <v>114</v>
      </c>
      <c r="B128" s="98" t="s">
        <v>400</v>
      </c>
      <c r="C128" s="156" t="s">
        <v>219</v>
      </c>
      <c r="D128" s="81">
        <v>200</v>
      </c>
      <c r="E128" s="163"/>
      <c r="F128" s="159" t="str">
        <f aca="true" t="shared" si="20" ref="F128:G130">F129</f>
        <v>23265,4</v>
      </c>
      <c r="G128" s="159" t="str">
        <f t="shared" si="20"/>
        <v>23265,4</v>
      </c>
    </row>
    <row r="129" spans="1:7" ht="36" customHeight="1">
      <c r="A129" s="155">
        <v>115</v>
      </c>
      <c r="B129" s="105" t="s">
        <v>17</v>
      </c>
      <c r="C129" s="156" t="s">
        <v>219</v>
      </c>
      <c r="D129" s="81">
        <v>244</v>
      </c>
      <c r="E129" s="163"/>
      <c r="F129" s="160" t="str">
        <f t="shared" si="20"/>
        <v>23265,4</v>
      </c>
      <c r="G129" s="160" t="str">
        <f t="shared" si="20"/>
        <v>23265,4</v>
      </c>
    </row>
    <row r="130" spans="1:7" ht="12.75" customHeight="1">
      <c r="A130" s="155">
        <v>116</v>
      </c>
      <c r="B130" s="98" t="s">
        <v>7</v>
      </c>
      <c r="C130" s="156" t="s">
        <v>219</v>
      </c>
      <c r="D130" s="81">
        <v>244</v>
      </c>
      <c r="E130" s="163" t="s">
        <v>406</v>
      </c>
      <c r="F130" s="160" t="str">
        <f t="shared" si="20"/>
        <v>23265,4</v>
      </c>
      <c r="G130" s="160" t="str">
        <f t="shared" si="20"/>
        <v>23265,4</v>
      </c>
    </row>
    <row r="131" spans="1:7" ht="25.5" customHeight="1">
      <c r="A131" s="155">
        <v>117</v>
      </c>
      <c r="B131" s="98" t="s">
        <v>287</v>
      </c>
      <c r="C131" s="156" t="s">
        <v>219</v>
      </c>
      <c r="D131" s="81">
        <v>244</v>
      </c>
      <c r="E131" s="163" t="s">
        <v>28</v>
      </c>
      <c r="F131" s="164" t="s">
        <v>437</v>
      </c>
      <c r="G131" s="164" t="s">
        <v>437</v>
      </c>
    </row>
    <row r="132" spans="1:7" ht="15" customHeight="1">
      <c r="A132" s="155">
        <v>118</v>
      </c>
      <c r="B132" s="98" t="s">
        <v>8</v>
      </c>
      <c r="C132" s="156" t="s">
        <v>411</v>
      </c>
      <c r="D132" s="81"/>
      <c r="E132" s="163"/>
      <c r="F132" s="114">
        <f>F133</f>
        <v>4160001.59</v>
      </c>
      <c r="G132" s="114">
        <f>G133</f>
        <v>4397562.21</v>
      </c>
    </row>
    <row r="133" spans="1:7" ht="57.75" customHeight="1">
      <c r="A133" s="155">
        <v>119</v>
      </c>
      <c r="B133" s="98" t="s">
        <v>109</v>
      </c>
      <c r="C133" s="156" t="s">
        <v>218</v>
      </c>
      <c r="D133" s="81"/>
      <c r="E133" s="81"/>
      <c r="F133" s="114">
        <f>F134+F137+F139+F142+F144+F146</f>
        <v>4160001.59</v>
      </c>
      <c r="G133" s="114">
        <f>G134+G137+G139+G142+G144+G146</f>
        <v>4397562.21</v>
      </c>
    </row>
    <row r="134" spans="1:7" ht="72.75" customHeight="1">
      <c r="A134" s="155">
        <v>120</v>
      </c>
      <c r="B134" s="98" t="s">
        <v>386</v>
      </c>
      <c r="C134" s="156" t="s">
        <v>385</v>
      </c>
      <c r="D134" s="81"/>
      <c r="E134" s="81"/>
      <c r="F134" s="114">
        <f>F135</f>
        <v>728182.52</v>
      </c>
      <c r="G134" s="114">
        <f>G135</f>
        <v>737891.64</v>
      </c>
    </row>
    <row r="135" spans="1:7" ht="24.75" customHeight="1">
      <c r="A135" s="155">
        <v>121</v>
      </c>
      <c r="B135" s="138" t="s">
        <v>405</v>
      </c>
      <c r="C135" s="156" t="s">
        <v>385</v>
      </c>
      <c r="D135" s="81">
        <v>120</v>
      </c>
      <c r="E135" s="156" t="s">
        <v>402</v>
      </c>
      <c r="F135" s="116">
        <f>F136</f>
        <v>728182.52</v>
      </c>
      <c r="G135" s="116">
        <f>G136</f>
        <v>737891.64</v>
      </c>
    </row>
    <row r="136" spans="1:7" ht="34.5" customHeight="1">
      <c r="A136" s="155">
        <v>122</v>
      </c>
      <c r="B136" s="98" t="s">
        <v>31</v>
      </c>
      <c r="C136" s="156" t="s">
        <v>385</v>
      </c>
      <c r="D136" s="81">
        <v>121</v>
      </c>
      <c r="E136" s="156" t="s">
        <v>20</v>
      </c>
      <c r="F136" s="134">
        <v>728182.52</v>
      </c>
      <c r="G136" s="115">
        <v>737891.64</v>
      </c>
    </row>
    <row r="137" spans="1:7" ht="21.75" customHeight="1">
      <c r="A137" s="155">
        <v>123</v>
      </c>
      <c r="B137" s="138" t="s">
        <v>405</v>
      </c>
      <c r="C137" s="156" t="s">
        <v>222</v>
      </c>
      <c r="D137" s="81">
        <v>120</v>
      </c>
      <c r="E137" s="156" t="s">
        <v>402</v>
      </c>
      <c r="F137" s="117">
        <f>F138</f>
        <v>1689944.3</v>
      </c>
      <c r="G137" s="117">
        <f>G138</f>
        <v>1689944.3</v>
      </c>
    </row>
    <row r="138" spans="1:7" ht="38.25" customHeight="1">
      <c r="A138" s="155">
        <v>124</v>
      </c>
      <c r="B138" s="98" t="s">
        <v>31</v>
      </c>
      <c r="C138" s="156" t="s">
        <v>222</v>
      </c>
      <c r="D138" s="81">
        <v>121</v>
      </c>
      <c r="E138" s="156" t="s">
        <v>20</v>
      </c>
      <c r="F138" s="115">
        <v>1689944.3</v>
      </c>
      <c r="G138" s="115">
        <v>1689944.3</v>
      </c>
    </row>
    <row r="139" spans="1:7" ht="70.5" customHeight="1">
      <c r="A139" s="155">
        <v>125</v>
      </c>
      <c r="B139" s="98" t="s">
        <v>388</v>
      </c>
      <c r="C139" s="156" t="s">
        <v>387</v>
      </c>
      <c r="D139" s="81"/>
      <c r="E139" s="156"/>
      <c r="F139" s="117">
        <f>F140</f>
        <v>135000</v>
      </c>
      <c r="G139" s="117">
        <f>G140</f>
        <v>135000</v>
      </c>
    </row>
    <row r="140" spans="1:7" ht="24.75" customHeight="1">
      <c r="A140" s="155">
        <v>126</v>
      </c>
      <c r="B140" s="138" t="s">
        <v>405</v>
      </c>
      <c r="C140" s="156" t="s">
        <v>387</v>
      </c>
      <c r="D140" s="81">
        <v>120</v>
      </c>
      <c r="E140" s="156" t="s">
        <v>402</v>
      </c>
      <c r="F140" s="116">
        <f>F141</f>
        <v>135000</v>
      </c>
      <c r="G140" s="116">
        <f>G141</f>
        <v>135000</v>
      </c>
    </row>
    <row r="141" spans="1:7" ht="36" customHeight="1">
      <c r="A141" s="155">
        <v>127</v>
      </c>
      <c r="B141" s="98" t="s">
        <v>14</v>
      </c>
      <c r="C141" s="156" t="s">
        <v>387</v>
      </c>
      <c r="D141" s="81">
        <v>122</v>
      </c>
      <c r="E141" s="81" t="s">
        <v>20</v>
      </c>
      <c r="F141" s="116">
        <v>135000</v>
      </c>
      <c r="G141" s="116">
        <v>135000</v>
      </c>
    </row>
    <row r="142" spans="1:7" ht="24.75" customHeight="1">
      <c r="A142" s="155">
        <v>128</v>
      </c>
      <c r="B142" s="138" t="s">
        <v>405</v>
      </c>
      <c r="C142" s="156" t="s">
        <v>222</v>
      </c>
      <c r="D142" s="81">
        <v>120</v>
      </c>
      <c r="E142" s="156" t="s">
        <v>402</v>
      </c>
      <c r="F142" s="117">
        <f>F143</f>
        <v>55500</v>
      </c>
      <c r="G142" s="117">
        <f>G143</f>
        <v>55500</v>
      </c>
    </row>
    <row r="143" spans="1:7" ht="36.75" customHeight="1">
      <c r="A143" s="155">
        <v>129</v>
      </c>
      <c r="B143" s="98" t="s">
        <v>14</v>
      </c>
      <c r="C143" s="156" t="s">
        <v>222</v>
      </c>
      <c r="D143" s="81">
        <v>122</v>
      </c>
      <c r="E143" s="81" t="s">
        <v>20</v>
      </c>
      <c r="F143" s="134">
        <v>55500</v>
      </c>
      <c r="G143" s="134">
        <v>55500</v>
      </c>
    </row>
    <row r="144" spans="1:7" ht="24" customHeight="1">
      <c r="A144" s="155">
        <v>130</v>
      </c>
      <c r="B144" s="98" t="s">
        <v>400</v>
      </c>
      <c r="C144" s="156" t="s">
        <v>222</v>
      </c>
      <c r="D144" s="81">
        <v>200</v>
      </c>
      <c r="E144" s="156" t="s">
        <v>402</v>
      </c>
      <c r="F144" s="117">
        <f>F145</f>
        <v>1127690.3</v>
      </c>
      <c r="G144" s="117">
        <f>G145</f>
        <v>1341541.8</v>
      </c>
    </row>
    <row r="145" spans="1:7" ht="33.75" customHeight="1">
      <c r="A145" s="155">
        <v>131</v>
      </c>
      <c r="B145" s="98" t="s">
        <v>17</v>
      </c>
      <c r="C145" s="156" t="s">
        <v>222</v>
      </c>
      <c r="D145" s="81">
        <v>244</v>
      </c>
      <c r="E145" s="81" t="s">
        <v>20</v>
      </c>
      <c r="F145" s="134">
        <v>1127690.3</v>
      </c>
      <c r="G145" s="115">
        <v>1341541.8</v>
      </c>
    </row>
    <row r="146" spans="1:7" ht="49.5" customHeight="1">
      <c r="A146" s="155">
        <v>132</v>
      </c>
      <c r="B146" s="98" t="s">
        <v>390</v>
      </c>
      <c r="C146" s="156" t="s">
        <v>389</v>
      </c>
      <c r="D146" s="81"/>
      <c r="E146" s="81"/>
      <c r="F146" s="117">
        <f>F147</f>
        <v>423684.47</v>
      </c>
      <c r="G146" s="117">
        <f>G147</f>
        <v>437684.47</v>
      </c>
    </row>
    <row r="147" spans="1:7" ht="26.25" customHeight="1">
      <c r="A147" s="155">
        <v>133</v>
      </c>
      <c r="B147" s="98" t="s">
        <v>400</v>
      </c>
      <c r="C147" s="156" t="s">
        <v>389</v>
      </c>
      <c r="D147" s="81">
        <v>200</v>
      </c>
      <c r="E147" s="156" t="s">
        <v>402</v>
      </c>
      <c r="F147" s="116">
        <f>F148</f>
        <v>423684.47</v>
      </c>
      <c r="G147" s="116">
        <f>G148</f>
        <v>437684.47</v>
      </c>
    </row>
    <row r="148" spans="1:7" ht="34.5" customHeight="1">
      <c r="A148" s="155">
        <v>134</v>
      </c>
      <c r="B148" s="98" t="s">
        <v>17</v>
      </c>
      <c r="C148" s="156" t="s">
        <v>389</v>
      </c>
      <c r="D148" s="81">
        <v>244</v>
      </c>
      <c r="E148" s="81" t="s">
        <v>20</v>
      </c>
      <c r="F148" s="115">
        <v>423684.47</v>
      </c>
      <c r="G148" s="115">
        <v>437684.47</v>
      </c>
    </row>
    <row r="149" spans="1:7" ht="49.5" customHeight="1">
      <c r="A149" s="155">
        <v>135</v>
      </c>
      <c r="B149" s="98" t="s">
        <v>278</v>
      </c>
      <c r="C149" s="156" t="s">
        <v>222</v>
      </c>
      <c r="D149" s="81"/>
      <c r="E149" s="81"/>
      <c r="F149" s="117">
        <f aca="true" t="shared" si="21" ref="F149:G151">F150</f>
        <v>1209</v>
      </c>
      <c r="G149" s="117">
        <f t="shared" si="21"/>
        <v>1209</v>
      </c>
    </row>
    <row r="150" spans="1:7" ht="12" customHeight="1">
      <c r="A150" s="155">
        <v>136</v>
      </c>
      <c r="B150" s="98" t="s">
        <v>409</v>
      </c>
      <c r="C150" s="156" t="s">
        <v>222</v>
      </c>
      <c r="D150" s="81">
        <v>850</v>
      </c>
      <c r="E150" s="156" t="s">
        <v>402</v>
      </c>
      <c r="F150" s="116">
        <f t="shared" si="21"/>
        <v>1209</v>
      </c>
      <c r="G150" s="116">
        <f t="shared" si="21"/>
        <v>1209</v>
      </c>
    </row>
    <row r="151" spans="1:7" ht="24" customHeight="1">
      <c r="A151" s="155">
        <v>137</v>
      </c>
      <c r="B151" s="98" t="s">
        <v>410</v>
      </c>
      <c r="C151" s="156" t="s">
        <v>222</v>
      </c>
      <c r="D151" s="81">
        <v>852</v>
      </c>
      <c r="E151" s="81" t="s">
        <v>20</v>
      </c>
      <c r="F151" s="116">
        <f t="shared" si="21"/>
        <v>1209</v>
      </c>
      <c r="G151" s="116">
        <f t="shared" si="21"/>
        <v>1209</v>
      </c>
    </row>
    <row r="152" spans="1:7" ht="17.25" customHeight="1">
      <c r="A152" s="155">
        <v>138</v>
      </c>
      <c r="B152" s="98" t="s">
        <v>8</v>
      </c>
      <c r="C152" s="156" t="s">
        <v>222</v>
      </c>
      <c r="D152" s="81">
        <v>852</v>
      </c>
      <c r="E152" s="81" t="s">
        <v>20</v>
      </c>
      <c r="F152" s="116">
        <v>1209</v>
      </c>
      <c r="G152" s="116">
        <v>1209</v>
      </c>
    </row>
    <row r="153" spans="1:7" ht="50.25" customHeight="1">
      <c r="A153" s="155">
        <v>139</v>
      </c>
      <c r="B153" s="98" t="s">
        <v>278</v>
      </c>
      <c r="C153" s="156" t="s">
        <v>222</v>
      </c>
      <c r="D153" s="81"/>
      <c r="E153" s="81"/>
      <c r="F153" s="117">
        <f aca="true" t="shared" si="22" ref="F153:G156">F154</f>
        <v>11587.8</v>
      </c>
      <c r="G153" s="117">
        <f t="shared" si="22"/>
        <v>11587.8</v>
      </c>
    </row>
    <row r="154" spans="1:7" ht="59.25" customHeight="1">
      <c r="A154" s="155">
        <v>140</v>
      </c>
      <c r="B154" s="138" t="s">
        <v>232</v>
      </c>
      <c r="C154" s="156" t="s">
        <v>226</v>
      </c>
      <c r="D154" s="165"/>
      <c r="E154" s="81"/>
      <c r="F154" s="115">
        <f t="shared" si="22"/>
        <v>11587.8</v>
      </c>
      <c r="G154" s="115">
        <f t="shared" si="22"/>
        <v>11587.8</v>
      </c>
    </row>
    <row r="155" spans="1:7" ht="22.5" customHeight="1">
      <c r="A155" s="155">
        <v>141</v>
      </c>
      <c r="B155" s="138" t="s">
        <v>405</v>
      </c>
      <c r="C155" s="156" t="s">
        <v>226</v>
      </c>
      <c r="D155" s="165">
        <v>120</v>
      </c>
      <c r="E155" s="156" t="s">
        <v>402</v>
      </c>
      <c r="F155" s="115">
        <f t="shared" si="22"/>
        <v>11587.8</v>
      </c>
      <c r="G155" s="115">
        <f t="shared" si="22"/>
        <v>11587.8</v>
      </c>
    </row>
    <row r="156" spans="1:7" ht="37.5" customHeight="1">
      <c r="A156" s="155">
        <v>142</v>
      </c>
      <c r="B156" s="98" t="s">
        <v>31</v>
      </c>
      <c r="C156" s="156" t="s">
        <v>226</v>
      </c>
      <c r="D156" s="165">
        <v>121</v>
      </c>
      <c r="E156" s="81" t="s">
        <v>20</v>
      </c>
      <c r="F156" s="115">
        <f t="shared" si="22"/>
        <v>11587.8</v>
      </c>
      <c r="G156" s="115">
        <f t="shared" si="22"/>
        <v>11587.8</v>
      </c>
    </row>
    <row r="157" spans="1:7" ht="18" customHeight="1">
      <c r="A157" s="155">
        <v>143</v>
      </c>
      <c r="B157" s="98" t="s">
        <v>8</v>
      </c>
      <c r="C157" s="156" t="s">
        <v>226</v>
      </c>
      <c r="D157" s="165">
        <v>121</v>
      </c>
      <c r="E157" s="81" t="s">
        <v>20</v>
      </c>
      <c r="F157" s="80">
        <v>11587.8</v>
      </c>
      <c r="G157" s="115">
        <v>11587.8</v>
      </c>
    </row>
    <row r="158" spans="1:7" ht="46.5" customHeight="1">
      <c r="A158" s="155">
        <v>144</v>
      </c>
      <c r="B158" s="98" t="s">
        <v>108</v>
      </c>
      <c r="C158" s="156" t="s">
        <v>412</v>
      </c>
      <c r="D158" s="165"/>
      <c r="E158" s="156"/>
      <c r="F158" s="159" t="str">
        <f aca="true" t="shared" si="23" ref="F158:G161">F159</f>
        <v>21600,0</v>
      </c>
      <c r="G158" s="114">
        <f t="shared" si="23"/>
        <v>21600</v>
      </c>
    </row>
    <row r="159" spans="1:7" ht="48.75" customHeight="1">
      <c r="A159" s="155">
        <v>145</v>
      </c>
      <c r="B159" s="138" t="s">
        <v>233</v>
      </c>
      <c r="C159" s="156" t="s">
        <v>224</v>
      </c>
      <c r="D159" s="165"/>
      <c r="E159" s="156"/>
      <c r="F159" s="160" t="str">
        <f t="shared" si="23"/>
        <v>21600,0</v>
      </c>
      <c r="G159" s="115">
        <f t="shared" si="23"/>
        <v>21600</v>
      </c>
    </row>
    <row r="160" spans="1:7" s="68" customFormat="1" ht="21.75" customHeight="1">
      <c r="A160" s="166">
        <v>146</v>
      </c>
      <c r="B160" s="138" t="s">
        <v>405</v>
      </c>
      <c r="C160" s="158" t="s">
        <v>224</v>
      </c>
      <c r="D160" s="165">
        <v>120</v>
      </c>
      <c r="E160" s="156" t="s">
        <v>402</v>
      </c>
      <c r="F160" s="167" t="str">
        <f t="shared" si="23"/>
        <v>21600,0</v>
      </c>
      <c r="G160" s="116">
        <f t="shared" si="23"/>
        <v>21600</v>
      </c>
    </row>
    <row r="161" spans="1:7" s="68" customFormat="1" ht="60.75" customHeight="1">
      <c r="A161" s="166">
        <v>147</v>
      </c>
      <c r="B161" s="185" t="s">
        <v>276</v>
      </c>
      <c r="C161" s="158" t="s">
        <v>224</v>
      </c>
      <c r="D161" s="165">
        <v>123</v>
      </c>
      <c r="E161" s="158" t="s">
        <v>16</v>
      </c>
      <c r="F161" s="167" t="str">
        <f t="shared" si="23"/>
        <v>21600,0</v>
      </c>
      <c r="G161" s="116">
        <f t="shared" si="23"/>
        <v>21600</v>
      </c>
    </row>
    <row r="162" spans="1:7" s="68" customFormat="1" ht="16.5" customHeight="1">
      <c r="A162" s="166">
        <v>148</v>
      </c>
      <c r="B162" s="98" t="s">
        <v>8</v>
      </c>
      <c r="C162" s="158" t="s">
        <v>224</v>
      </c>
      <c r="D162" s="165">
        <v>123</v>
      </c>
      <c r="E162" s="158" t="s">
        <v>16</v>
      </c>
      <c r="F162" s="111" t="s">
        <v>441</v>
      </c>
      <c r="G162" s="116">
        <v>21600</v>
      </c>
    </row>
    <row r="163" spans="1:7" s="68" customFormat="1" ht="14.25" customHeight="1">
      <c r="A163" s="166">
        <v>149</v>
      </c>
      <c r="B163" s="98" t="s">
        <v>110</v>
      </c>
      <c r="C163" s="156" t="s">
        <v>218</v>
      </c>
      <c r="D163" s="165"/>
      <c r="E163" s="158"/>
      <c r="F163" s="117">
        <f>F164</f>
        <v>9300</v>
      </c>
      <c r="G163" s="117">
        <f>G164</f>
        <v>9300</v>
      </c>
    </row>
    <row r="164" spans="1:7" s="68" customFormat="1" ht="61.5" customHeight="1">
      <c r="A164" s="166">
        <v>150</v>
      </c>
      <c r="B164" s="98" t="s">
        <v>285</v>
      </c>
      <c r="C164" s="156" t="s">
        <v>217</v>
      </c>
      <c r="D164" s="165"/>
      <c r="E164" s="156"/>
      <c r="F164" s="115">
        <f>F165+F167</f>
        <v>9300</v>
      </c>
      <c r="G164" s="115">
        <f>G165+G167</f>
        <v>9300</v>
      </c>
    </row>
    <row r="165" spans="1:7" s="68" customFormat="1" ht="27" customHeight="1">
      <c r="A165" s="166">
        <v>151</v>
      </c>
      <c r="B165" s="138" t="s">
        <v>405</v>
      </c>
      <c r="C165" s="156" t="s">
        <v>217</v>
      </c>
      <c r="D165" s="165">
        <v>120</v>
      </c>
      <c r="E165" s="156" t="s">
        <v>402</v>
      </c>
      <c r="F165" s="159" t="str">
        <f>F166</f>
        <v>8520,0</v>
      </c>
      <c r="G165" s="114">
        <f>G166</f>
        <v>8520</v>
      </c>
    </row>
    <row r="166" spans="1:7" s="68" customFormat="1" ht="36" customHeight="1">
      <c r="A166" s="166">
        <v>152</v>
      </c>
      <c r="B166" s="98" t="s">
        <v>31</v>
      </c>
      <c r="C166" s="156" t="s">
        <v>217</v>
      </c>
      <c r="D166" s="165">
        <v>121</v>
      </c>
      <c r="E166" s="156" t="s">
        <v>23</v>
      </c>
      <c r="F166" s="85" t="s">
        <v>438</v>
      </c>
      <c r="G166" s="115">
        <v>8520</v>
      </c>
    </row>
    <row r="167" spans="1:7" s="68" customFormat="1" ht="21.75" customHeight="1">
      <c r="A167" s="166">
        <v>153</v>
      </c>
      <c r="B167" s="98" t="s">
        <v>400</v>
      </c>
      <c r="C167" s="156" t="s">
        <v>217</v>
      </c>
      <c r="D167" s="165">
        <v>200</v>
      </c>
      <c r="E167" s="156" t="s">
        <v>402</v>
      </c>
      <c r="F167" s="159" t="str">
        <f>F168</f>
        <v>780,0</v>
      </c>
      <c r="G167" s="114">
        <f>G168</f>
        <v>780</v>
      </c>
    </row>
    <row r="168" spans="1:7" s="68" customFormat="1" ht="36.75" customHeight="1">
      <c r="A168" s="166">
        <v>154</v>
      </c>
      <c r="B168" s="98" t="s">
        <v>17</v>
      </c>
      <c r="C168" s="156" t="s">
        <v>217</v>
      </c>
      <c r="D168" s="165">
        <v>244</v>
      </c>
      <c r="E168" s="156" t="s">
        <v>23</v>
      </c>
      <c r="F168" s="85" t="s">
        <v>439</v>
      </c>
      <c r="G168" s="115">
        <v>780</v>
      </c>
    </row>
    <row r="169" spans="1:7" ht="12.75" customHeight="1">
      <c r="A169" s="155">
        <v>155</v>
      </c>
      <c r="B169" s="98" t="s">
        <v>236</v>
      </c>
      <c r="C169" s="156" t="s">
        <v>34</v>
      </c>
      <c r="D169" s="165"/>
      <c r="E169" s="156"/>
      <c r="F169" s="114">
        <f>F170+F186+F175+F179+E187</f>
        <v>170308</v>
      </c>
      <c r="G169" s="114">
        <f>G170+G186+G175+G179+G187</f>
        <v>238329.53</v>
      </c>
    </row>
    <row r="170" spans="1:7" ht="12.75" customHeight="1">
      <c r="A170" s="155">
        <v>156</v>
      </c>
      <c r="B170" s="98" t="s">
        <v>282</v>
      </c>
      <c r="C170" s="156" t="s">
        <v>220</v>
      </c>
      <c r="D170" s="165"/>
      <c r="E170" s="156" t="s">
        <v>259</v>
      </c>
      <c r="F170" s="114">
        <f aca="true" t="shared" si="24" ref="F170:G173">F171</f>
        <v>20000</v>
      </c>
      <c r="G170" s="114">
        <f t="shared" si="24"/>
        <v>20000</v>
      </c>
    </row>
    <row r="171" spans="1:7" ht="33.75" customHeight="1">
      <c r="A171" s="155">
        <v>157</v>
      </c>
      <c r="B171" s="98" t="s">
        <v>283</v>
      </c>
      <c r="C171" s="156" t="s">
        <v>221</v>
      </c>
      <c r="D171" s="81"/>
      <c r="E171" s="156" t="s">
        <v>259</v>
      </c>
      <c r="F171" s="115">
        <f t="shared" si="24"/>
        <v>20000</v>
      </c>
      <c r="G171" s="115">
        <f t="shared" si="24"/>
        <v>20000</v>
      </c>
    </row>
    <row r="172" spans="1:7" ht="14.25" customHeight="1">
      <c r="A172" s="155">
        <v>158</v>
      </c>
      <c r="B172" s="98" t="s">
        <v>408</v>
      </c>
      <c r="C172" s="156" t="s">
        <v>221</v>
      </c>
      <c r="D172" s="81">
        <v>800</v>
      </c>
      <c r="E172" s="156"/>
      <c r="F172" s="115">
        <f t="shared" si="24"/>
        <v>20000</v>
      </c>
      <c r="G172" s="115">
        <f t="shared" si="24"/>
        <v>20000</v>
      </c>
    </row>
    <row r="173" spans="1:7" ht="15" customHeight="1">
      <c r="A173" s="155">
        <v>159</v>
      </c>
      <c r="B173" s="98" t="s">
        <v>234</v>
      </c>
      <c r="C173" s="156" t="s">
        <v>221</v>
      </c>
      <c r="D173" s="81">
        <v>870</v>
      </c>
      <c r="E173" s="156"/>
      <c r="F173" s="115">
        <f t="shared" si="24"/>
        <v>20000</v>
      </c>
      <c r="G173" s="115">
        <f t="shared" si="24"/>
        <v>20000</v>
      </c>
    </row>
    <row r="174" spans="1:7" ht="15" customHeight="1">
      <c r="A174" s="155">
        <v>160</v>
      </c>
      <c r="B174" s="98" t="s">
        <v>8</v>
      </c>
      <c r="C174" s="156" t="s">
        <v>221</v>
      </c>
      <c r="D174" s="81">
        <v>870</v>
      </c>
      <c r="E174" s="156" t="s">
        <v>402</v>
      </c>
      <c r="F174" s="115">
        <v>20000</v>
      </c>
      <c r="G174" s="115">
        <v>20000</v>
      </c>
    </row>
    <row r="175" spans="1:7" ht="48.75" customHeight="1">
      <c r="A175" s="155">
        <v>161</v>
      </c>
      <c r="B175" s="98" t="s">
        <v>286</v>
      </c>
      <c r="C175" s="156" t="s">
        <v>235</v>
      </c>
      <c r="D175" s="158"/>
      <c r="E175" s="156"/>
      <c r="F175" s="159" t="str">
        <f aca="true" t="shared" si="25" ref="F175:G177">F176</f>
        <v>96232,0</v>
      </c>
      <c r="G175" s="114">
        <f t="shared" si="25"/>
        <v>101753.53</v>
      </c>
    </row>
    <row r="176" spans="1:7" ht="21.75" customHeight="1">
      <c r="A176" s="155">
        <v>162</v>
      </c>
      <c r="B176" s="98" t="s">
        <v>400</v>
      </c>
      <c r="C176" s="156" t="s">
        <v>235</v>
      </c>
      <c r="D176" s="158" t="s">
        <v>413</v>
      </c>
      <c r="E176" s="156"/>
      <c r="F176" s="160" t="str">
        <f t="shared" si="25"/>
        <v>96232,0</v>
      </c>
      <c r="G176" s="115">
        <f t="shared" si="25"/>
        <v>101753.53</v>
      </c>
    </row>
    <row r="177" spans="1:7" ht="36" customHeight="1">
      <c r="A177" s="155">
        <v>163</v>
      </c>
      <c r="B177" s="98" t="s">
        <v>17</v>
      </c>
      <c r="C177" s="156" t="s">
        <v>235</v>
      </c>
      <c r="D177" s="158" t="s">
        <v>18</v>
      </c>
      <c r="E177" s="156"/>
      <c r="F177" s="160" t="str">
        <f t="shared" si="25"/>
        <v>96232,0</v>
      </c>
      <c r="G177" s="115">
        <f t="shared" si="25"/>
        <v>101753.53</v>
      </c>
    </row>
    <row r="178" spans="1:7" ht="13.5" customHeight="1">
      <c r="A178" s="155">
        <v>164</v>
      </c>
      <c r="B178" s="98" t="s">
        <v>110</v>
      </c>
      <c r="C178" s="156" t="s">
        <v>235</v>
      </c>
      <c r="D178" s="158" t="s">
        <v>18</v>
      </c>
      <c r="E178" s="156" t="s">
        <v>23</v>
      </c>
      <c r="F178" s="85" t="s">
        <v>440</v>
      </c>
      <c r="G178" s="115">
        <v>101753.53</v>
      </c>
    </row>
    <row r="179" spans="1:7" ht="249.75" customHeight="1">
      <c r="A179" s="155">
        <v>165</v>
      </c>
      <c r="B179" s="98" t="s">
        <v>280</v>
      </c>
      <c r="C179" s="156" t="s">
        <v>257</v>
      </c>
      <c r="D179" s="156"/>
      <c r="E179" s="81"/>
      <c r="F179" s="159" t="str">
        <f aca="true" t="shared" si="26" ref="F179:G181">F180</f>
        <v>29287,0</v>
      </c>
      <c r="G179" s="159" t="str">
        <f t="shared" si="26"/>
        <v>29287,0</v>
      </c>
    </row>
    <row r="180" spans="1:7" ht="13.5" customHeight="1">
      <c r="A180" s="155">
        <v>166</v>
      </c>
      <c r="B180" s="98" t="s">
        <v>414</v>
      </c>
      <c r="C180" s="156" t="s">
        <v>257</v>
      </c>
      <c r="D180" s="156" t="s">
        <v>415</v>
      </c>
      <c r="E180" s="81" t="s">
        <v>20</v>
      </c>
      <c r="F180" s="160" t="str">
        <f t="shared" si="26"/>
        <v>29287,0</v>
      </c>
      <c r="G180" s="160" t="str">
        <f t="shared" si="26"/>
        <v>29287,0</v>
      </c>
    </row>
    <row r="181" spans="1:7" ht="14.25" customHeight="1">
      <c r="A181" s="155">
        <v>167</v>
      </c>
      <c r="B181" s="98" t="s">
        <v>416</v>
      </c>
      <c r="C181" s="156" t="s">
        <v>257</v>
      </c>
      <c r="D181" s="156" t="s">
        <v>227</v>
      </c>
      <c r="E181" s="81" t="s">
        <v>20</v>
      </c>
      <c r="F181" s="160" t="str">
        <f t="shared" si="26"/>
        <v>29287,0</v>
      </c>
      <c r="G181" s="160" t="str">
        <f t="shared" si="26"/>
        <v>29287,0</v>
      </c>
    </row>
    <row r="182" spans="1:7" ht="14.25" customHeight="1">
      <c r="A182" s="155">
        <v>168</v>
      </c>
      <c r="B182" s="98" t="s">
        <v>8</v>
      </c>
      <c r="C182" s="156" t="s">
        <v>257</v>
      </c>
      <c r="D182" s="156" t="s">
        <v>227</v>
      </c>
      <c r="E182" s="156" t="s">
        <v>402</v>
      </c>
      <c r="F182" s="85" t="s">
        <v>422</v>
      </c>
      <c r="G182" s="85" t="s">
        <v>422</v>
      </c>
    </row>
    <row r="183" spans="1:7" ht="58.5" customHeight="1">
      <c r="A183" s="155">
        <v>169</v>
      </c>
      <c r="B183" s="98" t="s">
        <v>281</v>
      </c>
      <c r="C183" s="156" t="s">
        <v>258</v>
      </c>
      <c r="D183" s="156"/>
      <c r="E183" s="156"/>
      <c r="F183" s="159" t="str">
        <f aca="true" t="shared" si="27" ref="F183:G185">F184</f>
        <v>24789,0</v>
      </c>
      <c r="G183" s="159" t="str">
        <f t="shared" si="27"/>
        <v>24789,0</v>
      </c>
    </row>
    <row r="184" spans="1:7" ht="14.25" customHeight="1">
      <c r="A184" s="155">
        <v>170</v>
      </c>
      <c r="B184" s="98" t="s">
        <v>414</v>
      </c>
      <c r="C184" s="156" t="s">
        <v>258</v>
      </c>
      <c r="D184" s="156" t="s">
        <v>415</v>
      </c>
      <c r="E184" s="156" t="s">
        <v>20</v>
      </c>
      <c r="F184" s="160" t="str">
        <f t="shared" si="27"/>
        <v>24789,0</v>
      </c>
      <c r="G184" s="160" t="str">
        <f t="shared" si="27"/>
        <v>24789,0</v>
      </c>
    </row>
    <row r="185" spans="1:7" ht="14.25" customHeight="1">
      <c r="A185" s="155">
        <v>171</v>
      </c>
      <c r="B185" s="98" t="s">
        <v>416</v>
      </c>
      <c r="C185" s="156" t="s">
        <v>258</v>
      </c>
      <c r="D185" s="156" t="s">
        <v>227</v>
      </c>
      <c r="E185" s="156" t="s">
        <v>20</v>
      </c>
      <c r="F185" s="160" t="str">
        <f t="shared" si="27"/>
        <v>24789,0</v>
      </c>
      <c r="G185" s="160" t="str">
        <f t="shared" si="27"/>
        <v>24789,0</v>
      </c>
    </row>
    <row r="186" spans="1:7" ht="14.25" customHeight="1">
      <c r="A186" s="155">
        <v>172</v>
      </c>
      <c r="B186" s="98" t="s">
        <v>8</v>
      </c>
      <c r="C186" s="156" t="s">
        <v>258</v>
      </c>
      <c r="D186" s="156" t="s">
        <v>227</v>
      </c>
      <c r="E186" s="156" t="s">
        <v>402</v>
      </c>
      <c r="F186" s="85" t="s">
        <v>423</v>
      </c>
      <c r="G186" s="85" t="s">
        <v>423</v>
      </c>
    </row>
    <row r="187" spans="1:7" ht="72.75" customHeight="1">
      <c r="A187" s="155">
        <v>173</v>
      </c>
      <c r="B187" s="139" t="s">
        <v>407</v>
      </c>
      <c r="C187" s="168" t="s">
        <v>334</v>
      </c>
      <c r="D187" s="156" t="s">
        <v>265</v>
      </c>
      <c r="E187" s="156"/>
      <c r="F187" s="85"/>
      <c r="G187" s="114">
        <f>G188</f>
        <v>62500</v>
      </c>
    </row>
    <row r="188" spans="1:7" ht="34.5" customHeight="1">
      <c r="A188" s="155">
        <v>174</v>
      </c>
      <c r="B188" s="98" t="s">
        <v>299</v>
      </c>
      <c r="C188" s="156" t="s">
        <v>334</v>
      </c>
      <c r="D188" s="156" t="s">
        <v>426</v>
      </c>
      <c r="E188" s="156"/>
      <c r="F188" s="85"/>
      <c r="G188" s="115">
        <f>G189</f>
        <v>62500</v>
      </c>
    </row>
    <row r="189" spans="1:7" ht="14.25" customHeight="1">
      <c r="A189" s="155">
        <v>175</v>
      </c>
      <c r="B189" s="98" t="s">
        <v>420</v>
      </c>
      <c r="C189" s="156" t="s">
        <v>334</v>
      </c>
      <c r="D189" s="156" t="s">
        <v>426</v>
      </c>
      <c r="E189" s="156" t="s">
        <v>421</v>
      </c>
      <c r="F189" s="85"/>
      <c r="G189" s="115">
        <f>G190</f>
        <v>62500</v>
      </c>
    </row>
    <row r="190" spans="1:7" ht="12" customHeight="1">
      <c r="A190" s="155">
        <v>176</v>
      </c>
      <c r="B190" s="98" t="s">
        <v>332</v>
      </c>
      <c r="C190" s="156" t="s">
        <v>334</v>
      </c>
      <c r="D190" s="156" t="s">
        <v>426</v>
      </c>
      <c r="E190" s="156" t="s">
        <v>419</v>
      </c>
      <c r="F190" s="85"/>
      <c r="G190" s="115">
        <v>62500</v>
      </c>
    </row>
    <row r="191" spans="1:7" ht="14.25" customHeight="1">
      <c r="A191" s="155">
        <v>177</v>
      </c>
      <c r="B191" s="84" t="s">
        <v>2</v>
      </c>
      <c r="C191" s="156"/>
      <c r="D191" s="156"/>
      <c r="E191" s="156"/>
      <c r="F191" s="85" t="s">
        <v>425</v>
      </c>
      <c r="G191" s="115">
        <v>632823</v>
      </c>
    </row>
    <row r="192" spans="1:7" ht="12.75">
      <c r="A192" s="155">
        <v>178</v>
      </c>
      <c r="B192" s="169" t="s">
        <v>384</v>
      </c>
      <c r="C192" s="156"/>
      <c r="D192" s="155"/>
      <c r="E192" s="81"/>
      <c r="F192" s="134">
        <f>F9+F87+F108+F169+F191</f>
        <v>50510325.34</v>
      </c>
      <c r="G192" s="134">
        <f>G9+G87+G108+G169+G191</f>
        <v>12316831.22</v>
      </c>
    </row>
    <row r="193" spans="1:7" ht="12.75">
      <c r="A193" s="102"/>
      <c r="B193" s="102"/>
      <c r="C193" s="102"/>
      <c r="D193" s="170"/>
      <c r="E193" s="102"/>
      <c r="F193" s="102"/>
      <c r="G193" s="102"/>
    </row>
  </sheetData>
  <sheetProtection/>
  <mergeCells count="8">
    <mergeCell ref="B2:G2"/>
    <mergeCell ref="A7:A8"/>
    <mergeCell ref="A5:G5"/>
    <mergeCell ref="B4:G4"/>
    <mergeCell ref="B7:B8"/>
    <mergeCell ref="C7:E7"/>
    <mergeCell ref="G7:G8"/>
    <mergeCell ref="F7:F8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00">
      <selection activeCell="B58" sqref="B58"/>
    </sheetView>
  </sheetViews>
  <sheetFormatPr defaultColWidth="9.00390625" defaultRowHeight="12.75"/>
  <cols>
    <col min="1" max="1" width="4.00390625" style="107" customWidth="1"/>
    <col min="2" max="2" width="38.125" style="0" customWidth="1"/>
    <col min="3" max="3" width="9.00390625" style="0" customWidth="1"/>
    <col min="4" max="4" width="8.75390625" style="107" customWidth="1"/>
    <col min="5" max="5" width="12.75390625" style="0" customWidth="1"/>
    <col min="6" max="6" width="7.375" style="107" customWidth="1"/>
    <col min="7" max="7" width="14.625" style="107" customWidth="1"/>
  </cols>
  <sheetData>
    <row r="2" spans="2:7" ht="36.75" customHeight="1">
      <c r="B2" s="240" t="s">
        <v>500</v>
      </c>
      <c r="C2" s="241"/>
      <c r="D2" s="241"/>
      <c r="E2" s="241"/>
      <c r="F2" s="241"/>
      <c r="G2" s="241"/>
    </row>
    <row r="3" spans="2:7" ht="13.5" customHeight="1">
      <c r="B3" s="178"/>
      <c r="C3" s="179"/>
      <c r="D3" s="179"/>
      <c r="E3" s="179"/>
      <c r="F3" s="179"/>
      <c r="G3" s="179"/>
    </row>
    <row r="4" spans="2:9" ht="42" customHeight="1">
      <c r="B4" s="240" t="s">
        <v>445</v>
      </c>
      <c r="C4" s="241"/>
      <c r="D4" s="241"/>
      <c r="E4" s="241"/>
      <c r="F4" s="241"/>
      <c r="G4" s="241"/>
      <c r="H4" s="6"/>
      <c r="I4" s="7"/>
    </row>
    <row r="5" spans="1:9" ht="18" customHeight="1">
      <c r="A5" s="244" t="s">
        <v>274</v>
      </c>
      <c r="B5" s="244"/>
      <c r="C5" s="244"/>
      <c r="D5" s="244"/>
      <c r="E5" s="244"/>
      <c r="F5" s="244"/>
      <c r="G5" s="244"/>
      <c r="H5" s="6"/>
      <c r="I5" s="7"/>
    </row>
    <row r="6" spans="2:9" ht="12.75">
      <c r="B6" s="65"/>
      <c r="C6" s="65"/>
      <c r="D6" s="109"/>
      <c r="E6" s="65"/>
      <c r="F6" s="109"/>
      <c r="G6" s="112" t="s">
        <v>207</v>
      </c>
      <c r="H6" s="6"/>
      <c r="I6" s="7"/>
    </row>
    <row r="7" spans="1:9" ht="12.75">
      <c r="A7" s="242" t="s">
        <v>350</v>
      </c>
      <c r="B7" s="248" t="s">
        <v>140</v>
      </c>
      <c r="C7" s="245" t="s">
        <v>208</v>
      </c>
      <c r="D7" s="246"/>
      <c r="E7" s="246"/>
      <c r="F7" s="247"/>
      <c r="G7" s="248" t="s">
        <v>12</v>
      </c>
      <c r="H7" s="6"/>
      <c r="I7" s="18"/>
    </row>
    <row r="8" spans="1:9" ht="36">
      <c r="A8" s="243"/>
      <c r="B8" s="248"/>
      <c r="C8" s="76" t="s">
        <v>250</v>
      </c>
      <c r="D8" s="76" t="s">
        <v>417</v>
      </c>
      <c r="E8" s="76" t="s">
        <v>209</v>
      </c>
      <c r="F8" s="76" t="s">
        <v>210</v>
      </c>
      <c r="G8" s="248"/>
      <c r="H8" s="6"/>
      <c r="I8" s="18"/>
    </row>
    <row r="9" spans="1:7" ht="12.75">
      <c r="A9" s="72">
        <v>1</v>
      </c>
      <c r="B9" s="78" t="s">
        <v>151</v>
      </c>
      <c r="C9" s="79" t="s">
        <v>150</v>
      </c>
      <c r="D9" s="79"/>
      <c r="E9" s="79"/>
      <c r="F9" s="77"/>
      <c r="G9" s="113">
        <f>G10+G55+G61+G66+G83+G86+G91+G102+G106+G99</f>
        <v>15621628.96</v>
      </c>
    </row>
    <row r="10" spans="1:7" ht="13.5" customHeight="1">
      <c r="A10" s="72">
        <v>2</v>
      </c>
      <c r="B10" s="75" t="s">
        <v>8</v>
      </c>
      <c r="C10" s="82">
        <v>912</v>
      </c>
      <c r="D10" s="87" t="s">
        <v>402</v>
      </c>
      <c r="E10" s="81"/>
      <c r="F10" s="80"/>
      <c r="G10" s="114">
        <f>G12+G16+G19+G47+G46</f>
        <v>5092412.14</v>
      </c>
    </row>
    <row r="11" spans="1:7" ht="36" customHeight="1">
      <c r="A11" s="72">
        <v>3</v>
      </c>
      <c r="B11" s="207" t="s">
        <v>29</v>
      </c>
      <c r="C11" s="82">
        <v>912</v>
      </c>
      <c r="D11" s="87" t="s">
        <v>30</v>
      </c>
      <c r="E11" s="83"/>
      <c r="F11" s="82"/>
      <c r="G11" s="114">
        <f>G12</f>
        <v>703800.79</v>
      </c>
    </row>
    <row r="12" spans="1:7" ht="48" customHeight="1">
      <c r="A12" s="72">
        <v>4</v>
      </c>
      <c r="B12" s="207" t="s">
        <v>275</v>
      </c>
      <c r="C12" s="82">
        <v>912</v>
      </c>
      <c r="D12" s="87" t="s">
        <v>30</v>
      </c>
      <c r="E12" s="82">
        <v>8016000</v>
      </c>
      <c r="F12" s="82"/>
      <c r="G12" s="114">
        <f>G13+G14+G15</f>
        <v>703800.79</v>
      </c>
    </row>
    <row r="13" spans="1:7" ht="36.75" customHeight="1">
      <c r="A13" s="72">
        <v>5</v>
      </c>
      <c r="B13" s="84" t="s">
        <v>31</v>
      </c>
      <c r="C13" s="80">
        <v>912</v>
      </c>
      <c r="D13" s="85" t="s">
        <v>30</v>
      </c>
      <c r="E13" s="85" t="s">
        <v>225</v>
      </c>
      <c r="F13" s="80">
        <v>121</v>
      </c>
      <c r="G13" s="115">
        <v>644203.56</v>
      </c>
    </row>
    <row r="14" spans="1:7" ht="39" customHeight="1">
      <c r="A14" s="72">
        <v>6</v>
      </c>
      <c r="B14" s="86" t="s">
        <v>14</v>
      </c>
      <c r="C14" s="80">
        <v>912</v>
      </c>
      <c r="D14" s="85" t="s">
        <v>30</v>
      </c>
      <c r="E14" s="85" t="s">
        <v>225</v>
      </c>
      <c r="F14" s="111" t="s">
        <v>15</v>
      </c>
      <c r="G14" s="115">
        <v>1800</v>
      </c>
    </row>
    <row r="15" spans="1:7" ht="61.5" customHeight="1">
      <c r="A15" s="72"/>
      <c r="B15" s="184" t="s">
        <v>388</v>
      </c>
      <c r="C15" s="80">
        <v>912</v>
      </c>
      <c r="D15" s="85" t="s">
        <v>30</v>
      </c>
      <c r="E15" s="85" t="s">
        <v>476</v>
      </c>
      <c r="F15" s="111" t="s">
        <v>15</v>
      </c>
      <c r="G15" s="115">
        <v>57797.23</v>
      </c>
    </row>
    <row r="16" spans="1:7" ht="48" customHeight="1">
      <c r="A16" s="72">
        <v>7</v>
      </c>
      <c r="B16" s="207" t="s">
        <v>108</v>
      </c>
      <c r="C16" s="82">
        <v>912</v>
      </c>
      <c r="D16" s="87" t="s">
        <v>16</v>
      </c>
      <c r="E16" s="82"/>
      <c r="F16" s="82"/>
      <c r="G16" s="114">
        <f>G18</f>
        <v>21600</v>
      </c>
    </row>
    <row r="17" spans="1:7" ht="48.75" customHeight="1">
      <c r="A17" s="72">
        <v>8</v>
      </c>
      <c r="B17" s="84" t="s">
        <v>19</v>
      </c>
      <c r="C17" s="80">
        <v>912</v>
      </c>
      <c r="D17" s="85" t="s">
        <v>16</v>
      </c>
      <c r="E17" s="85" t="s">
        <v>224</v>
      </c>
      <c r="F17" s="80"/>
      <c r="G17" s="115">
        <f>G18</f>
        <v>21600</v>
      </c>
    </row>
    <row r="18" spans="1:7" ht="48" customHeight="1">
      <c r="A18" s="72">
        <v>9</v>
      </c>
      <c r="B18" s="184" t="s">
        <v>276</v>
      </c>
      <c r="C18" s="80">
        <v>912</v>
      </c>
      <c r="D18" s="85" t="s">
        <v>16</v>
      </c>
      <c r="E18" s="85" t="s">
        <v>224</v>
      </c>
      <c r="F18" s="80">
        <v>123</v>
      </c>
      <c r="G18" s="115">
        <v>21600</v>
      </c>
    </row>
    <row r="19" spans="1:7" ht="47.25" customHeight="1">
      <c r="A19" s="72">
        <v>10</v>
      </c>
      <c r="B19" s="207" t="s">
        <v>109</v>
      </c>
      <c r="C19" s="82">
        <v>912</v>
      </c>
      <c r="D19" s="87" t="s">
        <v>20</v>
      </c>
      <c r="E19" s="87"/>
      <c r="F19" s="82"/>
      <c r="G19" s="114">
        <f>G20+G22+G35+G41+G43+G30+G32</f>
        <v>4337370.35</v>
      </c>
    </row>
    <row r="20" spans="1:7" ht="72" customHeight="1">
      <c r="A20" s="72">
        <v>11</v>
      </c>
      <c r="B20" s="84" t="s">
        <v>277</v>
      </c>
      <c r="C20" s="80">
        <v>912</v>
      </c>
      <c r="D20" s="85" t="s">
        <v>20</v>
      </c>
      <c r="E20" s="85" t="s">
        <v>238</v>
      </c>
      <c r="F20" s="80"/>
      <c r="G20" s="114">
        <f>G21</f>
        <v>4000</v>
      </c>
    </row>
    <row r="21" spans="1:7" ht="36" customHeight="1">
      <c r="A21" s="72">
        <v>12</v>
      </c>
      <c r="B21" s="184" t="s">
        <v>17</v>
      </c>
      <c r="C21" s="80">
        <v>912</v>
      </c>
      <c r="D21" s="85" t="s">
        <v>20</v>
      </c>
      <c r="E21" s="85" t="s">
        <v>238</v>
      </c>
      <c r="F21" s="80">
        <v>244</v>
      </c>
      <c r="G21" s="115">
        <v>4000</v>
      </c>
    </row>
    <row r="22" spans="1:7" ht="48" customHeight="1">
      <c r="A22" s="72">
        <v>13</v>
      </c>
      <c r="B22" s="207" t="s">
        <v>109</v>
      </c>
      <c r="C22" s="82">
        <v>912</v>
      </c>
      <c r="D22" s="87" t="s">
        <v>20</v>
      </c>
      <c r="E22" s="87"/>
      <c r="F22" s="82"/>
      <c r="G22" s="114">
        <f>G23</f>
        <v>4059025.4799999995</v>
      </c>
    </row>
    <row r="23" spans="1:7" ht="48.75" customHeight="1">
      <c r="A23" s="72">
        <v>14</v>
      </c>
      <c r="B23" s="207" t="s">
        <v>278</v>
      </c>
      <c r="C23" s="82">
        <v>912</v>
      </c>
      <c r="D23" s="87" t="s">
        <v>20</v>
      </c>
      <c r="E23" s="87" t="s">
        <v>222</v>
      </c>
      <c r="F23" s="82"/>
      <c r="G23" s="114">
        <f>G25+G27+G29+G24+G26+G28</f>
        <v>4059025.4799999995</v>
      </c>
    </row>
    <row r="24" spans="1:7" ht="60.75" customHeight="1">
      <c r="A24" s="72">
        <v>15</v>
      </c>
      <c r="B24" s="84" t="s">
        <v>386</v>
      </c>
      <c r="C24" s="80">
        <v>912</v>
      </c>
      <c r="D24" s="85" t="s">
        <v>20</v>
      </c>
      <c r="E24" s="85" t="s">
        <v>385</v>
      </c>
      <c r="F24" s="80">
        <v>121</v>
      </c>
      <c r="G24" s="115">
        <v>1047656.6</v>
      </c>
    </row>
    <row r="25" spans="1:7" ht="36" customHeight="1">
      <c r="A25" s="72">
        <v>16</v>
      </c>
      <c r="B25" s="184" t="s">
        <v>31</v>
      </c>
      <c r="C25" s="80">
        <v>912</v>
      </c>
      <c r="D25" s="85" t="s">
        <v>20</v>
      </c>
      <c r="E25" s="85" t="s">
        <v>222</v>
      </c>
      <c r="F25" s="80">
        <v>121</v>
      </c>
      <c r="G25" s="115">
        <v>1507494.66</v>
      </c>
    </row>
    <row r="26" spans="1:7" ht="61.5" customHeight="1">
      <c r="A26" s="72">
        <v>17</v>
      </c>
      <c r="B26" s="84" t="s">
        <v>388</v>
      </c>
      <c r="C26" s="80">
        <v>912</v>
      </c>
      <c r="D26" s="85" t="s">
        <v>20</v>
      </c>
      <c r="E26" s="85" t="s">
        <v>387</v>
      </c>
      <c r="F26" s="80">
        <v>122</v>
      </c>
      <c r="G26" s="115">
        <v>4700</v>
      </c>
    </row>
    <row r="27" spans="1:7" ht="34.5" customHeight="1">
      <c r="A27" s="72">
        <v>18</v>
      </c>
      <c r="B27" s="84" t="s">
        <v>14</v>
      </c>
      <c r="C27" s="80">
        <v>912</v>
      </c>
      <c r="D27" s="85" t="s">
        <v>20</v>
      </c>
      <c r="E27" s="85" t="s">
        <v>222</v>
      </c>
      <c r="F27" s="80">
        <v>122</v>
      </c>
      <c r="G27" s="116">
        <v>3495.2</v>
      </c>
    </row>
    <row r="28" spans="1:7" ht="46.5" customHeight="1">
      <c r="A28" s="72">
        <v>19</v>
      </c>
      <c r="B28" s="84" t="s">
        <v>390</v>
      </c>
      <c r="C28" s="80">
        <v>912</v>
      </c>
      <c r="D28" s="85" t="s">
        <v>20</v>
      </c>
      <c r="E28" s="85" t="s">
        <v>389</v>
      </c>
      <c r="F28" s="80">
        <v>244</v>
      </c>
      <c r="G28" s="116">
        <v>330877.82</v>
      </c>
    </row>
    <row r="29" spans="1:7" ht="36.75" customHeight="1">
      <c r="A29" s="72">
        <v>20</v>
      </c>
      <c r="B29" s="184" t="s">
        <v>17</v>
      </c>
      <c r="C29" s="80">
        <v>912</v>
      </c>
      <c r="D29" s="85" t="s">
        <v>20</v>
      </c>
      <c r="E29" s="85" t="s">
        <v>222</v>
      </c>
      <c r="F29" s="80">
        <v>244</v>
      </c>
      <c r="G29" s="116">
        <v>1164801.2</v>
      </c>
    </row>
    <row r="30" spans="1:7" ht="47.25" customHeight="1">
      <c r="A30" s="72">
        <v>21</v>
      </c>
      <c r="B30" s="207" t="s">
        <v>278</v>
      </c>
      <c r="C30" s="82">
        <v>912</v>
      </c>
      <c r="D30" s="87" t="s">
        <v>20</v>
      </c>
      <c r="E30" s="87"/>
      <c r="F30" s="80"/>
      <c r="G30" s="117">
        <f>G31</f>
        <v>1185</v>
      </c>
    </row>
    <row r="31" spans="1:7" ht="12.75" customHeight="1">
      <c r="A31" s="72">
        <v>22</v>
      </c>
      <c r="B31" s="84" t="s">
        <v>324</v>
      </c>
      <c r="C31" s="80">
        <v>912</v>
      </c>
      <c r="D31" s="85" t="s">
        <v>20</v>
      </c>
      <c r="E31" s="85" t="s">
        <v>222</v>
      </c>
      <c r="F31" s="80">
        <v>852</v>
      </c>
      <c r="G31" s="116">
        <v>1185</v>
      </c>
    </row>
    <row r="32" spans="1:7" ht="12.75" customHeight="1">
      <c r="A32" s="72"/>
      <c r="B32" s="84" t="s">
        <v>477</v>
      </c>
      <c r="C32" s="82">
        <v>912</v>
      </c>
      <c r="D32" s="87" t="s">
        <v>20</v>
      </c>
      <c r="E32" s="87" t="s">
        <v>222</v>
      </c>
      <c r="F32" s="82">
        <v>853</v>
      </c>
      <c r="G32" s="117">
        <v>20837.78</v>
      </c>
    </row>
    <row r="33" spans="1:7" ht="48.75" customHeight="1">
      <c r="A33" s="72">
        <v>23</v>
      </c>
      <c r="B33" s="75" t="s">
        <v>109</v>
      </c>
      <c r="C33" s="82">
        <v>912</v>
      </c>
      <c r="D33" s="87" t="s">
        <v>20</v>
      </c>
      <c r="E33" s="87"/>
      <c r="F33" s="82"/>
      <c r="G33" s="114">
        <f>G34</f>
        <v>199322.09</v>
      </c>
    </row>
    <row r="34" spans="1:7" ht="84.75" customHeight="1">
      <c r="A34" s="72">
        <v>24</v>
      </c>
      <c r="B34" s="88" t="s">
        <v>279</v>
      </c>
      <c r="C34" s="82">
        <v>912</v>
      </c>
      <c r="D34" s="87" t="s">
        <v>20</v>
      </c>
      <c r="E34" s="87" t="s">
        <v>226</v>
      </c>
      <c r="F34" s="82"/>
      <c r="G34" s="114">
        <f>G35</f>
        <v>199322.09</v>
      </c>
    </row>
    <row r="35" spans="1:7" ht="36.75" customHeight="1">
      <c r="A35" s="72">
        <v>25</v>
      </c>
      <c r="B35" s="184" t="s">
        <v>31</v>
      </c>
      <c r="C35" s="80">
        <v>912</v>
      </c>
      <c r="D35" s="85" t="s">
        <v>20</v>
      </c>
      <c r="E35" s="85" t="s">
        <v>226</v>
      </c>
      <c r="F35" s="80">
        <v>121</v>
      </c>
      <c r="G35" s="115">
        <v>199322.09</v>
      </c>
    </row>
    <row r="36" spans="2:7" ht="12.75" customHeight="1" hidden="1">
      <c r="B36" s="84" t="s">
        <v>21</v>
      </c>
      <c r="C36" s="80"/>
      <c r="D36" s="80" t="s">
        <v>20</v>
      </c>
      <c r="E36" s="80" t="s">
        <v>22</v>
      </c>
      <c r="F36" s="80"/>
      <c r="G36" s="115">
        <v>510000</v>
      </c>
    </row>
    <row r="37" spans="2:7" ht="12.75" customHeight="1" hidden="1">
      <c r="B37" s="84" t="s">
        <v>31</v>
      </c>
      <c r="C37" s="80"/>
      <c r="D37" s="80" t="s">
        <v>20</v>
      </c>
      <c r="E37" s="80" t="s">
        <v>22</v>
      </c>
      <c r="F37" s="80" t="s">
        <v>32</v>
      </c>
      <c r="G37" s="115">
        <v>465600</v>
      </c>
    </row>
    <row r="38" spans="2:7" ht="12.75" customHeight="1" hidden="1">
      <c r="B38" s="84" t="s">
        <v>14</v>
      </c>
      <c r="C38" s="80"/>
      <c r="D38" s="80" t="s">
        <v>20</v>
      </c>
      <c r="E38" s="80" t="s">
        <v>22</v>
      </c>
      <c r="F38" s="80" t="s">
        <v>15</v>
      </c>
      <c r="G38" s="115">
        <v>22900</v>
      </c>
    </row>
    <row r="39" spans="2:7" ht="15.75" customHeight="1" hidden="1">
      <c r="B39" s="84" t="s">
        <v>17</v>
      </c>
      <c r="C39" s="80"/>
      <c r="D39" s="80" t="s">
        <v>20</v>
      </c>
      <c r="E39" s="80" t="s">
        <v>22</v>
      </c>
      <c r="F39" s="85" t="s">
        <v>18</v>
      </c>
      <c r="G39" s="115">
        <v>21500</v>
      </c>
    </row>
    <row r="40" spans="1:7" ht="93.75" customHeight="1">
      <c r="A40" s="72">
        <v>26</v>
      </c>
      <c r="B40" s="75" t="s">
        <v>280</v>
      </c>
      <c r="C40" s="82">
        <v>912</v>
      </c>
      <c r="D40" s="87" t="s">
        <v>20</v>
      </c>
      <c r="E40" s="87" t="s">
        <v>257</v>
      </c>
      <c r="F40" s="87"/>
      <c r="G40" s="114">
        <f>G41</f>
        <v>28704</v>
      </c>
    </row>
    <row r="41" spans="1:7" ht="12.75" customHeight="1">
      <c r="A41" s="72">
        <v>27</v>
      </c>
      <c r="B41" s="184" t="s">
        <v>112</v>
      </c>
      <c r="C41" s="80">
        <v>912</v>
      </c>
      <c r="D41" s="85" t="s">
        <v>20</v>
      </c>
      <c r="E41" s="85" t="s">
        <v>257</v>
      </c>
      <c r="F41" s="85" t="s">
        <v>227</v>
      </c>
      <c r="G41" s="115">
        <v>28704</v>
      </c>
    </row>
    <row r="42" spans="1:7" ht="48" customHeight="1">
      <c r="A42" s="72">
        <v>28</v>
      </c>
      <c r="B42" s="207" t="s">
        <v>281</v>
      </c>
      <c r="C42" s="82">
        <v>912</v>
      </c>
      <c r="D42" s="87" t="s">
        <v>20</v>
      </c>
      <c r="E42" s="87" t="s">
        <v>258</v>
      </c>
      <c r="F42" s="87"/>
      <c r="G42" s="114">
        <f>G43</f>
        <v>24296</v>
      </c>
    </row>
    <row r="43" spans="1:7" ht="13.5" customHeight="1">
      <c r="A43" s="72">
        <v>29</v>
      </c>
      <c r="B43" s="84" t="s">
        <v>112</v>
      </c>
      <c r="C43" s="80">
        <v>912</v>
      </c>
      <c r="D43" s="85" t="s">
        <v>20</v>
      </c>
      <c r="E43" s="85" t="s">
        <v>258</v>
      </c>
      <c r="F43" s="85" t="s">
        <v>227</v>
      </c>
      <c r="G43" s="115">
        <v>24296</v>
      </c>
    </row>
    <row r="44" spans="1:7" ht="14.25" customHeight="1">
      <c r="A44" s="72">
        <v>30</v>
      </c>
      <c r="B44" s="75" t="s">
        <v>282</v>
      </c>
      <c r="C44" s="82">
        <v>912</v>
      </c>
      <c r="D44" s="87" t="s">
        <v>260</v>
      </c>
      <c r="E44" s="85"/>
      <c r="F44" s="85"/>
      <c r="G44" s="114">
        <f>G45</f>
        <v>20000</v>
      </c>
    </row>
    <row r="45" spans="1:7" ht="36.75" customHeight="1">
      <c r="A45" s="72">
        <v>31</v>
      </c>
      <c r="B45" s="184" t="s">
        <v>283</v>
      </c>
      <c r="C45" s="80">
        <v>912</v>
      </c>
      <c r="D45" s="85" t="s">
        <v>260</v>
      </c>
      <c r="E45" s="85" t="s">
        <v>221</v>
      </c>
      <c r="F45" s="85"/>
      <c r="G45" s="115">
        <f>G46</f>
        <v>20000</v>
      </c>
    </row>
    <row r="46" spans="1:7" ht="14.25" customHeight="1">
      <c r="A46" s="72">
        <v>32</v>
      </c>
      <c r="B46" s="84" t="s">
        <v>234</v>
      </c>
      <c r="C46" s="80">
        <v>912</v>
      </c>
      <c r="D46" s="85" t="s">
        <v>260</v>
      </c>
      <c r="E46" s="85" t="s">
        <v>221</v>
      </c>
      <c r="F46" s="80">
        <v>870</v>
      </c>
      <c r="G46" s="115">
        <v>20000</v>
      </c>
    </row>
    <row r="47" spans="1:7" ht="12" customHeight="1">
      <c r="A47" s="72">
        <v>33</v>
      </c>
      <c r="B47" s="207" t="s">
        <v>110</v>
      </c>
      <c r="C47" s="82">
        <v>912</v>
      </c>
      <c r="D47" s="87" t="s">
        <v>23</v>
      </c>
      <c r="E47" s="80"/>
      <c r="F47" s="80"/>
      <c r="G47" s="114">
        <f>G53+G48+G50</f>
        <v>9641</v>
      </c>
    </row>
    <row r="48" spans="1:7" ht="99.75" customHeight="1">
      <c r="A48" s="72">
        <v>34</v>
      </c>
      <c r="B48" s="89" t="s">
        <v>284</v>
      </c>
      <c r="C48" s="80">
        <v>912</v>
      </c>
      <c r="D48" s="85" t="s">
        <v>23</v>
      </c>
      <c r="E48" s="85" t="s">
        <v>261</v>
      </c>
      <c r="F48" s="80"/>
      <c r="G48" s="114">
        <f>G49</f>
        <v>500</v>
      </c>
    </row>
    <row r="49" spans="1:7" ht="36" customHeight="1">
      <c r="A49" s="72">
        <v>35</v>
      </c>
      <c r="B49" s="90" t="s">
        <v>17</v>
      </c>
      <c r="C49" s="80">
        <v>912</v>
      </c>
      <c r="D49" s="85" t="s">
        <v>23</v>
      </c>
      <c r="E49" s="85" t="s">
        <v>261</v>
      </c>
      <c r="F49" s="80">
        <v>244</v>
      </c>
      <c r="G49" s="115">
        <v>500</v>
      </c>
    </row>
    <row r="50" spans="1:7" ht="58.5" customHeight="1">
      <c r="A50" s="72">
        <v>36</v>
      </c>
      <c r="B50" s="106" t="s">
        <v>285</v>
      </c>
      <c r="C50" s="80">
        <v>912</v>
      </c>
      <c r="D50" s="85" t="s">
        <v>23</v>
      </c>
      <c r="E50" s="85" t="s">
        <v>217</v>
      </c>
      <c r="F50" s="80"/>
      <c r="G50" s="114">
        <f>G51+G52</f>
        <v>9141</v>
      </c>
    </row>
    <row r="51" spans="1:7" ht="38.25" customHeight="1">
      <c r="A51" s="72">
        <v>37</v>
      </c>
      <c r="B51" s="184" t="s">
        <v>31</v>
      </c>
      <c r="C51" s="80">
        <v>912</v>
      </c>
      <c r="D51" s="85" t="s">
        <v>23</v>
      </c>
      <c r="E51" s="85" t="s">
        <v>217</v>
      </c>
      <c r="F51" s="80">
        <v>121</v>
      </c>
      <c r="G51" s="115">
        <v>8333</v>
      </c>
    </row>
    <row r="52" spans="1:7" ht="35.25" customHeight="1">
      <c r="A52" s="72">
        <v>38</v>
      </c>
      <c r="B52" s="91" t="s">
        <v>17</v>
      </c>
      <c r="C52" s="80">
        <v>912</v>
      </c>
      <c r="D52" s="85" t="s">
        <v>23</v>
      </c>
      <c r="E52" s="85" t="s">
        <v>217</v>
      </c>
      <c r="F52" s="80">
        <v>244</v>
      </c>
      <c r="G52" s="115">
        <v>808</v>
      </c>
    </row>
    <row r="53" spans="1:7" s="54" customFormat="1" ht="50.25" customHeight="1">
      <c r="A53" s="108">
        <v>39</v>
      </c>
      <c r="B53" s="75" t="s">
        <v>286</v>
      </c>
      <c r="C53" s="80">
        <v>912</v>
      </c>
      <c r="D53" s="85" t="s">
        <v>23</v>
      </c>
      <c r="E53" s="85" t="s">
        <v>235</v>
      </c>
      <c r="F53" s="85"/>
      <c r="G53" s="114">
        <f>G54</f>
        <v>0</v>
      </c>
    </row>
    <row r="54" spans="1:7" s="54" customFormat="1" ht="37.5" customHeight="1">
      <c r="A54" s="108">
        <v>40</v>
      </c>
      <c r="B54" s="91" t="s">
        <v>17</v>
      </c>
      <c r="C54" s="80">
        <v>912</v>
      </c>
      <c r="D54" s="85" t="s">
        <v>23</v>
      </c>
      <c r="E54" s="85" t="s">
        <v>235</v>
      </c>
      <c r="F54" s="85" t="s">
        <v>18</v>
      </c>
      <c r="G54" s="115">
        <v>0</v>
      </c>
    </row>
    <row r="55" spans="1:7" s="54" customFormat="1" ht="15" customHeight="1">
      <c r="A55" s="108">
        <v>41</v>
      </c>
      <c r="B55" s="75" t="s">
        <v>7</v>
      </c>
      <c r="C55" s="82">
        <v>912</v>
      </c>
      <c r="D55" s="87" t="s">
        <v>406</v>
      </c>
      <c r="E55" s="85"/>
      <c r="F55" s="80"/>
      <c r="G55" s="114">
        <f>G56</f>
        <v>263809</v>
      </c>
    </row>
    <row r="56" spans="1:7" s="54" customFormat="1" ht="13.5" customHeight="1">
      <c r="A56" s="108">
        <v>42</v>
      </c>
      <c r="B56" s="75" t="s">
        <v>287</v>
      </c>
      <c r="C56" s="80">
        <v>912</v>
      </c>
      <c r="D56" s="85" t="s">
        <v>28</v>
      </c>
      <c r="E56" s="85"/>
      <c r="F56" s="80"/>
      <c r="G56" s="115">
        <f>G57</f>
        <v>263809</v>
      </c>
    </row>
    <row r="57" spans="1:7" s="54" customFormat="1" ht="59.25" customHeight="1">
      <c r="A57" s="108">
        <v>43</v>
      </c>
      <c r="B57" s="75" t="s">
        <v>288</v>
      </c>
      <c r="C57" s="80">
        <v>912</v>
      </c>
      <c r="D57" s="85" t="s">
        <v>28</v>
      </c>
      <c r="E57" s="85" t="s">
        <v>219</v>
      </c>
      <c r="F57" s="80"/>
      <c r="G57" s="115">
        <f>G58+G59+G60</f>
        <v>263809</v>
      </c>
    </row>
    <row r="58" spans="1:7" s="54" customFormat="1" ht="36" customHeight="1">
      <c r="A58" s="108">
        <v>44</v>
      </c>
      <c r="B58" s="184" t="s">
        <v>31</v>
      </c>
      <c r="C58" s="80">
        <v>912</v>
      </c>
      <c r="D58" s="85" t="s">
        <v>28</v>
      </c>
      <c r="E58" s="85" t="s">
        <v>219</v>
      </c>
      <c r="F58" s="80">
        <v>121</v>
      </c>
      <c r="G58" s="115">
        <v>252022.08</v>
      </c>
    </row>
    <row r="59" spans="1:7" s="54" customFormat="1" ht="38.25" customHeight="1">
      <c r="A59" s="108">
        <v>45</v>
      </c>
      <c r="B59" s="84" t="s">
        <v>14</v>
      </c>
      <c r="C59" s="80">
        <v>912</v>
      </c>
      <c r="D59" s="85" t="s">
        <v>28</v>
      </c>
      <c r="E59" s="85" t="s">
        <v>219</v>
      </c>
      <c r="F59" s="80">
        <v>122</v>
      </c>
      <c r="G59" s="115">
        <v>0</v>
      </c>
    </row>
    <row r="60" spans="1:7" s="54" customFormat="1" ht="37.5" customHeight="1">
      <c r="A60" s="108">
        <v>46</v>
      </c>
      <c r="B60" s="91" t="s">
        <v>17</v>
      </c>
      <c r="C60" s="80">
        <v>912</v>
      </c>
      <c r="D60" s="85" t="s">
        <v>28</v>
      </c>
      <c r="E60" s="85" t="s">
        <v>219</v>
      </c>
      <c r="F60" s="80">
        <v>244</v>
      </c>
      <c r="G60" s="115">
        <v>11786.92</v>
      </c>
    </row>
    <row r="61" spans="1:7" s="54" customFormat="1" ht="28.5" customHeight="1">
      <c r="A61" s="108">
        <v>47</v>
      </c>
      <c r="B61" s="75" t="s">
        <v>9</v>
      </c>
      <c r="C61" s="82">
        <v>912</v>
      </c>
      <c r="D61" s="87" t="s">
        <v>403</v>
      </c>
      <c r="E61" s="85"/>
      <c r="F61" s="80"/>
      <c r="G61" s="114">
        <f>G62</f>
        <v>78959.4</v>
      </c>
    </row>
    <row r="62" spans="1:7" s="54" customFormat="1" ht="13.5" customHeight="1">
      <c r="A62" s="108">
        <v>51</v>
      </c>
      <c r="B62" s="206" t="s">
        <v>289</v>
      </c>
      <c r="C62" s="82">
        <v>912</v>
      </c>
      <c r="D62" s="87" t="s">
        <v>24</v>
      </c>
      <c r="E62" s="85"/>
      <c r="F62" s="80"/>
      <c r="G62" s="114">
        <f>G63</f>
        <v>78959.4</v>
      </c>
    </row>
    <row r="63" spans="1:7" ht="84.75" customHeight="1">
      <c r="A63" s="72">
        <v>52</v>
      </c>
      <c r="B63" s="75" t="s">
        <v>290</v>
      </c>
      <c r="C63" s="80">
        <v>912</v>
      </c>
      <c r="D63" s="85" t="s">
        <v>24</v>
      </c>
      <c r="E63" s="85" t="s">
        <v>321</v>
      </c>
      <c r="F63" s="80"/>
      <c r="G63" s="115">
        <f>G64</f>
        <v>78959.4</v>
      </c>
    </row>
    <row r="64" spans="1:7" ht="39" customHeight="1">
      <c r="A64" s="72">
        <v>53</v>
      </c>
      <c r="B64" s="93" t="s">
        <v>17</v>
      </c>
      <c r="C64" s="80">
        <v>912</v>
      </c>
      <c r="D64" s="85" t="s">
        <v>24</v>
      </c>
      <c r="E64" s="85" t="s">
        <v>321</v>
      </c>
      <c r="F64" s="80">
        <v>244</v>
      </c>
      <c r="G64" s="115">
        <v>78959.4</v>
      </c>
    </row>
    <row r="65" spans="1:7" ht="12.75" customHeight="1">
      <c r="A65" s="72">
        <v>54</v>
      </c>
      <c r="B65" s="94" t="s">
        <v>291</v>
      </c>
      <c r="C65" s="82">
        <v>912</v>
      </c>
      <c r="D65" s="87" t="s">
        <v>401</v>
      </c>
      <c r="E65" s="85"/>
      <c r="F65" s="80"/>
      <c r="G65" s="114">
        <f>G66</f>
        <v>3517750.52</v>
      </c>
    </row>
    <row r="66" spans="1:7" ht="14.25" customHeight="1">
      <c r="A66" s="72">
        <v>55</v>
      </c>
      <c r="B66" s="75" t="s">
        <v>11</v>
      </c>
      <c r="C66" s="82">
        <v>912</v>
      </c>
      <c r="D66" s="87" t="s">
        <v>213</v>
      </c>
      <c r="E66" s="85"/>
      <c r="F66" s="80"/>
      <c r="G66" s="115">
        <f>G67+G69+G71+G73+G75+G77+G79</f>
        <v>3517750.52</v>
      </c>
    </row>
    <row r="67" spans="1:7" ht="61.5" customHeight="1">
      <c r="A67" s="72">
        <v>56</v>
      </c>
      <c r="B67" s="84" t="s">
        <v>240</v>
      </c>
      <c r="C67" s="80">
        <v>912</v>
      </c>
      <c r="D67" s="85" t="s">
        <v>213</v>
      </c>
      <c r="E67" s="85" t="s">
        <v>241</v>
      </c>
      <c r="F67" s="80"/>
      <c r="G67" s="114">
        <f>G68</f>
        <v>4421.61</v>
      </c>
    </row>
    <row r="68" spans="1:7" ht="38.25" customHeight="1">
      <c r="A68" s="72">
        <v>57</v>
      </c>
      <c r="B68" s="93" t="s">
        <v>17</v>
      </c>
      <c r="C68" s="80">
        <v>912</v>
      </c>
      <c r="D68" s="85" t="s">
        <v>213</v>
      </c>
      <c r="E68" s="85" t="s">
        <v>241</v>
      </c>
      <c r="F68" s="80">
        <v>244</v>
      </c>
      <c r="G68" s="115">
        <v>4421.61</v>
      </c>
    </row>
    <row r="69" spans="1:7" ht="60.75" customHeight="1">
      <c r="A69" s="72">
        <v>58</v>
      </c>
      <c r="B69" s="98" t="s">
        <v>239</v>
      </c>
      <c r="C69" s="80">
        <v>912</v>
      </c>
      <c r="D69" s="85" t="s">
        <v>213</v>
      </c>
      <c r="E69" s="85" t="s">
        <v>247</v>
      </c>
      <c r="F69" s="80"/>
      <c r="G69" s="114">
        <f>G70</f>
        <v>955662.91</v>
      </c>
    </row>
    <row r="70" spans="1:7" ht="37.5" customHeight="1">
      <c r="A70" s="72">
        <v>59</v>
      </c>
      <c r="B70" s="95" t="s">
        <v>17</v>
      </c>
      <c r="C70" s="80">
        <v>912</v>
      </c>
      <c r="D70" s="85" t="s">
        <v>213</v>
      </c>
      <c r="E70" s="85" t="s">
        <v>247</v>
      </c>
      <c r="F70" s="80">
        <v>244</v>
      </c>
      <c r="G70" s="115">
        <v>955662.91</v>
      </c>
    </row>
    <row r="71" spans="1:7" ht="73.5" customHeight="1">
      <c r="A71" s="72">
        <v>60</v>
      </c>
      <c r="B71" s="93" t="s">
        <v>391</v>
      </c>
      <c r="C71" s="80">
        <v>912</v>
      </c>
      <c r="D71" s="85" t="s">
        <v>213</v>
      </c>
      <c r="E71" s="85" t="s">
        <v>392</v>
      </c>
      <c r="F71" s="80"/>
      <c r="G71" s="114">
        <f>G72</f>
        <v>344997</v>
      </c>
    </row>
    <row r="72" spans="1:7" ht="37.5" customHeight="1">
      <c r="A72" s="72">
        <v>61</v>
      </c>
      <c r="B72" s="95" t="s">
        <v>17</v>
      </c>
      <c r="C72" s="80">
        <v>912</v>
      </c>
      <c r="D72" s="85" t="s">
        <v>213</v>
      </c>
      <c r="E72" s="85" t="s">
        <v>392</v>
      </c>
      <c r="F72" s="80">
        <v>244</v>
      </c>
      <c r="G72" s="115">
        <v>344997</v>
      </c>
    </row>
    <row r="73" spans="1:7" ht="86.25" customHeight="1">
      <c r="A73" s="72">
        <v>62</v>
      </c>
      <c r="B73" s="98" t="s">
        <v>478</v>
      </c>
      <c r="C73" s="80">
        <v>912</v>
      </c>
      <c r="D73" s="85" t="s">
        <v>213</v>
      </c>
      <c r="E73" s="183" t="s">
        <v>479</v>
      </c>
      <c r="F73" s="80"/>
      <c r="G73" s="114">
        <f>G74</f>
        <v>350000</v>
      </c>
    </row>
    <row r="74" spans="1:7" ht="36.75" customHeight="1">
      <c r="A74" s="72">
        <v>63</v>
      </c>
      <c r="B74" s="95" t="s">
        <v>17</v>
      </c>
      <c r="C74" s="80">
        <v>912</v>
      </c>
      <c r="D74" s="85" t="s">
        <v>213</v>
      </c>
      <c r="E74" s="183" t="s">
        <v>479</v>
      </c>
      <c r="F74" s="80">
        <v>244</v>
      </c>
      <c r="G74" s="115">
        <v>350000</v>
      </c>
    </row>
    <row r="75" spans="1:7" ht="105.75" customHeight="1">
      <c r="A75" s="72">
        <v>64</v>
      </c>
      <c r="B75" s="98" t="s">
        <v>480</v>
      </c>
      <c r="C75" s="80">
        <v>912</v>
      </c>
      <c r="D75" s="85" t="s">
        <v>213</v>
      </c>
      <c r="E75" s="183" t="s">
        <v>481</v>
      </c>
      <c r="F75" s="80"/>
      <c r="G75" s="114">
        <f>G76</f>
        <v>350</v>
      </c>
    </row>
    <row r="76" spans="1:7" ht="34.5" customHeight="1">
      <c r="A76" s="72">
        <v>65</v>
      </c>
      <c r="B76" s="95" t="s">
        <v>17</v>
      </c>
      <c r="C76" s="80">
        <v>912</v>
      </c>
      <c r="D76" s="85" t="s">
        <v>213</v>
      </c>
      <c r="E76" s="183" t="s">
        <v>481</v>
      </c>
      <c r="F76" s="80">
        <v>244</v>
      </c>
      <c r="G76" s="115">
        <v>350</v>
      </c>
    </row>
    <row r="77" spans="1:7" ht="97.5" customHeight="1">
      <c r="A77" s="72">
        <v>66</v>
      </c>
      <c r="B77" s="185" t="s">
        <v>482</v>
      </c>
      <c r="C77" s="80">
        <v>912</v>
      </c>
      <c r="D77" s="85" t="s">
        <v>213</v>
      </c>
      <c r="E77" s="85" t="s">
        <v>483</v>
      </c>
      <c r="F77" s="80"/>
      <c r="G77" s="114">
        <f>G78</f>
        <v>1800000</v>
      </c>
    </row>
    <row r="78" spans="1:7" ht="39" customHeight="1">
      <c r="A78" s="72">
        <v>67</v>
      </c>
      <c r="B78" s="95" t="s">
        <v>17</v>
      </c>
      <c r="C78" s="80">
        <v>912</v>
      </c>
      <c r="D78" s="85" t="s">
        <v>213</v>
      </c>
      <c r="E78" s="85" t="s">
        <v>483</v>
      </c>
      <c r="F78" s="80">
        <v>244</v>
      </c>
      <c r="G78" s="115">
        <v>1800000</v>
      </c>
    </row>
    <row r="79" spans="1:7" ht="108.75" customHeight="1">
      <c r="A79" s="72">
        <v>68</v>
      </c>
      <c r="B79" s="98" t="s">
        <v>484</v>
      </c>
      <c r="C79" s="80">
        <v>912</v>
      </c>
      <c r="D79" s="85" t="s">
        <v>213</v>
      </c>
      <c r="E79" s="85" t="s">
        <v>485</v>
      </c>
      <c r="F79" s="80"/>
      <c r="G79" s="114">
        <f>G80</f>
        <v>62319</v>
      </c>
    </row>
    <row r="80" spans="1:7" ht="36.75" customHeight="1">
      <c r="A80" s="72">
        <v>69</v>
      </c>
      <c r="B80" s="95" t="s">
        <v>17</v>
      </c>
      <c r="C80" s="80">
        <v>912</v>
      </c>
      <c r="D80" s="85" t="s">
        <v>213</v>
      </c>
      <c r="E80" s="85" t="s">
        <v>485</v>
      </c>
      <c r="F80" s="80">
        <v>244</v>
      </c>
      <c r="G80" s="115">
        <v>62319</v>
      </c>
    </row>
    <row r="81" spans="1:7" ht="23.25" customHeight="1">
      <c r="A81" s="72">
        <v>70</v>
      </c>
      <c r="B81" s="75" t="s">
        <v>3</v>
      </c>
      <c r="C81" s="82">
        <v>912</v>
      </c>
      <c r="D81" s="87" t="s">
        <v>4</v>
      </c>
      <c r="E81" s="80"/>
      <c r="F81" s="80"/>
      <c r="G81" s="114">
        <f>G82+G86+G91</f>
        <v>2015557.1800000002</v>
      </c>
    </row>
    <row r="82" spans="1:7" ht="13.5" customHeight="1">
      <c r="A82" s="72">
        <v>71</v>
      </c>
      <c r="B82" s="96" t="s">
        <v>292</v>
      </c>
      <c r="C82" s="82">
        <v>912</v>
      </c>
      <c r="D82" s="87" t="s">
        <v>26</v>
      </c>
      <c r="E82" s="80"/>
      <c r="F82" s="80"/>
      <c r="G82" s="114">
        <f>G83</f>
        <v>365208</v>
      </c>
    </row>
    <row r="83" spans="1:7" ht="48" customHeight="1">
      <c r="A83" s="72">
        <v>72</v>
      </c>
      <c r="B83" s="98" t="s">
        <v>293</v>
      </c>
      <c r="C83" s="80">
        <v>912</v>
      </c>
      <c r="D83" s="85" t="s">
        <v>26</v>
      </c>
      <c r="E83" s="85" t="s">
        <v>262</v>
      </c>
      <c r="F83" s="80"/>
      <c r="G83" s="115">
        <f>G84+G85</f>
        <v>365208</v>
      </c>
    </row>
    <row r="84" spans="1:7" ht="38.25" customHeight="1">
      <c r="A84" s="72">
        <v>73</v>
      </c>
      <c r="B84" s="84" t="s">
        <v>294</v>
      </c>
      <c r="C84" s="80">
        <v>912</v>
      </c>
      <c r="D84" s="85" t="s">
        <v>26</v>
      </c>
      <c r="E84" s="85" t="s">
        <v>262</v>
      </c>
      <c r="F84" s="80">
        <v>243</v>
      </c>
      <c r="G84" s="115">
        <v>248387</v>
      </c>
    </row>
    <row r="85" spans="1:7" ht="37.5" customHeight="1">
      <c r="A85" s="72">
        <v>74</v>
      </c>
      <c r="B85" s="90" t="s">
        <v>17</v>
      </c>
      <c r="C85" s="80">
        <v>912</v>
      </c>
      <c r="D85" s="85" t="s">
        <v>26</v>
      </c>
      <c r="E85" s="85" t="s">
        <v>262</v>
      </c>
      <c r="F85" s="80">
        <v>244</v>
      </c>
      <c r="G85" s="115">
        <v>116821</v>
      </c>
    </row>
    <row r="86" spans="1:7" ht="13.5" customHeight="1">
      <c r="A86" s="72">
        <v>75</v>
      </c>
      <c r="B86" s="89" t="s">
        <v>295</v>
      </c>
      <c r="C86" s="82">
        <v>912</v>
      </c>
      <c r="D86" s="87" t="s">
        <v>25</v>
      </c>
      <c r="E86" s="85"/>
      <c r="F86" s="80"/>
      <c r="G86" s="114">
        <f>G89+G87</f>
        <v>517938.6</v>
      </c>
    </row>
    <row r="87" spans="1:7" ht="48" customHeight="1">
      <c r="A87" s="72">
        <v>76</v>
      </c>
      <c r="B87" s="105" t="s">
        <v>486</v>
      </c>
      <c r="C87" s="80">
        <v>912</v>
      </c>
      <c r="D87" s="85" t="s">
        <v>25</v>
      </c>
      <c r="E87" s="85" t="s">
        <v>488</v>
      </c>
      <c r="F87" s="80"/>
      <c r="G87" s="114">
        <f>G88</f>
        <v>490000</v>
      </c>
    </row>
    <row r="88" spans="1:7" ht="36" customHeight="1">
      <c r="A88" s="72">
        <v>77</v>
      </c>
      <c r="B88" s="185" t="s">
        <v>487</v>
      </c>
      <c r="C88" s="80">
        <v>912</v>
      </c>
      <c r="D88" s="85" t="s">
        <v>25</v>
      </c>
      <c r="E88" s="85" t="s">
        <v>488</v>
      </c>
      <c r="F88" s="80">
        <v>414</v>
      </c>
      <c r="G88" s="115">
        <v>490000</v>
      </c>
    </row>
    <row r="89" spans="1:7" ht="72.75" customHeight="1">
      <c r="A89" s="72">
        <v>78</v>
      </c>
      <c r="B89" s="98" t="s">
        <v>296</v>
      </c>
      <c r="C89" s="80">
        <v>912</v>
      </c>
      <c r="D89" s="85" t="s">
        <v>25</v>
      </c>
      <c r="E89" s="85" t="s">
        <v>231</v>
      </c>
      <c r="F89" s="85"/>
      <c r="G89" s="115">
        <f>G90</f>
        <v>27938.6</v>
      </c>
    </row>
    <row r="90" spans="1:7" ht="14.25" customHeight="1">
      <c r="A90" s="72">
        <v>79</v>
      </c>
      <c r="B90" s="97" t="s">
        <v>393</v>
      </c>
      <c r="C90" s="80">
        <v>912</v>
      </c>
      <c r="D90" s="85" t="s">
        <v>25</v>
      </c>
      <c r="E90" s="85" t="s">
        <v>231</v>
      </c>
      <c r="F90" s="85" t="s">
        <v>18</v>
      </c>
      <c r="G90" s="115">
        <v>27938.6</v>
      </c>
    </row>
    <row r="91" spans="1:7" ht="15" customHeight="1">
      <c r="A91" s="72">
        <v>80</v>
      </c>
      <c r="B91" s="75" t="s">
        <v>111</v>
      </c>
      <c r="C91" s="82">
        <v>912</v>
      </c>
      <c r="D91" s="87" t="s">
        <v>214</v>
      </c>
      <c r="E91" s="85"/>
      <c r="F91" s="80"/>
      <c r="G91" s="114">
        <f>G92+G94+G96</f>
        <v>1132410.58</v>
      </c>
    </row>
    <row r="92" spans="1:7" ht="35.25" customHeight="1">
      <c r="A92" s="72">
        <v>81</v>
      </c>
      <c r="B92" s="84" t="s">
        <v>244</v>
      </c>
      <c r="C92" s="80">
        <v>912</v>
      </c>
      <c r="D92" s="85" t="s">
        <v>214</v>
      </c>
      <c r="E92" s="85" t="s">
        <v>245</v>
      </c>
      <c r="F92" s="80"/>
      <c r="G92" s="115">
        <f>G93</f>
        <v>1030247.96</v>
      </c>
    </row>
    <row r="93" spans="1:7" ht="37.5" customHeight="1">
      <c r="A93" s="72">
        <v>82</v>
      </c>
      <c r="B93" s="95" t="s">
        <v>17</v>
      </c>
      <c r="C93" s="80">
        <v>912</v>
      </c>
      <c r="D93" s="85" t="s">
        <v>214</v>
      </c>
      <c r="E93" s="85" t="s">
        <v>245</v>
      </c>
      <c r="F93" s="80">
        <v>244</v>
      </c>
      <c r="G93" s="115">
        <v>1030247.96</v>
      </c>
    </row>
    <row r="94" spans="1:7" ht="48" customHeight="1">
      <c r="A94" s="72">
        <v>83</v>
      </c>
      <c r="B94" s="84" t="s">
        <v>297</v>
      </c>
      <c r="C94" s="80">
        <v>912</v>
      </c>
      <c r="D94" s="85" t="s">
        <v>214</v>
      </c>
      <c r="E94" s="85" t="s">
        <v>246</v>
      </c>
      <c r="F94" s="80"/>
      <c r="G94" s="115">
        <f>G95</f>
        <v>102162.62</v>
      </c>
    </row>
    <row r="95" spans="1:7" ht="37.5" customHeight="1">
      <c r="A95" s="72">
        <v>84</v>
      </c>
      <c r="B95" s="95" t="s">
        <v>17</v>
      </c>
      <c r="C95" s="80">
        <v>912</v>
      </c>
      <c r="D95" s="85" t="s">
        <v>214</v>
      </c>
      <c r="E95" s="85" t="s">
        <v>246</v>
      </c>
      <c r="F95" s="80">
        <v>244</v>
      </c>
      <c r="G95" s="115">
        <v>102162.62</v>
      </c>
    </row>
    <row r="96" spans="1:7" ht="60" customHeight="1">
      <c r="A96" s="72">
        <v>85</v>
      </c>
      <c r="B96" s="84" t="s">
        <v>298</v>
      </c>
      <c r="C96" s="80">
        <v>912</v>
      </c>
      <c r="D96" s="85" t="s">
        <v>214</v>
      </c>
      <c r="E96" s="85" t="s">
        <v>243</v>
      </c>
      <c r="F96" s="80"/>
      <c r="G96" s="115">
        <f>G97</f>
        <v>0</v>
      </c>
    </row>
    <row r="97" spans="1:7" ht="24" customHeight="1">
      <c r="A97" s="72">
        <v>86</v>
      </c>
      <c r="B97" s="98" t="s">
        <v>299</v>
      </c>
      <c r="C97" s="80">
        <v>912</v>
      </c>
      <c r="D97" s="85" t="s">
        <v>214</v>
      </c>
      <c r="E97" s="85" t="s">
        <v>243</v>
      </c>
      <c r="F97" s="80">
        <v>111</v>
      </c>
      <c r="G97" s="115">
        <v>0</v>
      </c>
    </row>
    <row r="98" spans="1:7" ht="12.75" customHeight="1">
      <c r="A98" s="72">
        <v>87</v>
      </c>
      <c r="B98" s="205" t="s">
        <v>394</v>
      </c>
      <c r="C98" s="80">
        <v>912</v>
      </c>
      <c r="D98" s="85" t="s">
        <v>397</v>
      </c>
      <c r="E98" s="85"/>
      <c r="F98" s="80"/>
      <c r="G98" s="114">
        <f>G99</f>
        <v>26880</v>
      </c>
    </row>
    <row r="99" spans="1:7" ht="13.5" customHeight="1">
      <c r="A99" s="72">
        <v>88</v>
      </c>
      <c r="B99" s="205" t="s">
        <v>325</v>
      </c>
      <c r="C99" s="80">
        <v>912</v>
      </c>
      <c r="D99" s="85" t="s">
        <v>326</v>
      </c>
      <c r="E99" s="85"/>
      <c r="F99" s="80"/>
      <c r="G99" s="115">
        <f>G100+G101</f>
        <v>26880</v>
      </c>
    </row>
    <row r="100" spans="1:7" ht="36" customHeight="1">
      <c r="A100" s="72">
        <v>89</v>
      </c>
      <c r="B100" s="184" t="s">
        <v>327</v>
      </c>
      <c r="C100" s="80">
        <v>912</v>
      </c>
      <c r="D100" s="85" t="s">
        <v>326</v>
      </c>
      <c r="E100" s="85" t="s">
        <v>329</v>
      </c>
      <c r="F100" s="80">
        <v>244</v>
      </c>
      <c r="G100" s="115">
        <v>2880</v>
      </c>
    </row>
    <row r="101" spans="1:7" ht="23.25" customHeight="1">
      <c r="A101" s="72">
        <v>90</v>
      </c>
      <c r="B101" s="185" t="s">
        <v>328</v>
      </c>
      <c r="C101" s="80">
        <v>912</v>
      </c>
      <c r="D101" s="85" t="s">
        <v>326</v>
      </c>
      <c r="E101" s="85" t="s">
        <v>330</v>
      </c>
      <c r="F101" s="80">
        <v>244</v>
      </c>
      <c r="G101" s="115">
        <v>24000</v>
      </c>
    </row>
    <row r="102" spans="1:7" ht="15.75" customHeight="1">
      <c r="A102" s="72">
        <v>91</v>
      </c>
      <c r="B102" s="75" t="s">
        <v>10</v>
      </c>
      <c r="C102" s="82">
        <v>912</v>
      </c>
      <c r="D102" s="87" t="s">
        <v>399</v>
      </c>
      <c r="E102" s="80"/>
      <c r="F102" s="80"/>
      <c r="G102" s="114">
        <f>G104</f>
        <v>278900</v>
      </c>
    </row>
    <row r="103" spans="1:7" ht="13.5" customHeight="1">
      <c r="A103" s="72">
        <v>92</v>
      </c>
      <c r="B103" s="205" t="s">
        <v>382</v>
      </c>
      <c r="C103" s="82">
        <v>912</v>
      </c>
      <c r="D103" s="87" t="s">
        <v>5</v>
      </c>
      <c r="E103" s="80"/>
      <c r="F103" s="80"/>
      <c r="G103" s="114">
        <f>G104</f>
        <v>278900</v>
      </c>
    </row>
    <row r="104" spans="1:7" ht="60.75" customHeight="1">
      <c r="A104" s="72">
        <v>93</v>
      </c>
      <c r="B104" s="99" t="s">
        <v>300</v>
      </c>
      <c r="C104" s="80">
        <v>912</v>
      </c>
      <c r="D104" s="85" t="s">
        <v>5</v>
      </c>
      <c r="E104" s="80">
        <v>3968000</v>
      </c>
      <c r="F104" s="80"/>
      <c r="G104" s="115">
        <f>G105</f>
        <v>278900</v>
      </c>
    </row>
    <row r="105" spans="1:7" ht="25.5" customHeight="1">
      <c r="A105" s="72">
        <v>94</v>
      </c>
      <c r="B105" s="184" t="s">
        <v>299</v>
      </c>
      <c r="C105" s="80">
        <v>912</v>
      </c>
      <c r="D105" s="85" t="s">
        <v>5</v>
      </c>
      <c r="E105" s="80">
        <v>3968000</v>
      </c>
      <c r="F105" s="80">
        <v>111</v>
      </c>
      <c r="G105" s="115">
        <v>278900</v>
      </c>
    </row>
    <row r="106" spans="1:7" ht="14.25" customHeight="1">
      <c r="A106" s="72">
        <v>95</v>
      </c>
      <c r="B106" s="75" t="s">
        <v>6</v>
      </c>
      <c r="C106" s="82">
        <v>912</v>
      </c>
      <c r="D106" s="87" t="s">
        <v>395</v>
      </c>
      <c r="E106" s="85"/>
      <c r="F106" s="80"/>
      <c r="G106" s="114">
        <f>G107</f>
        <v>4347360.720000001</v>
      </c>
    </row>
    <row r="107" spans="1:7" ht="12.75" customHeight="1">
      <c r="A107" s="72">
        <v>96</v>
      </c>
      <c r="B107" s="75" t="s">
        <v>383</v>
      </c>
      <c r="C107" s="82">
        <v>912</v>
      </c>
      <c r="D107" s="87" t="s">
        <v>27</v>
      </c>
      <c r="E107" s="85"/>
      <c r="F107" s="80"/>
      <c r="G107" s="114">
        <f>G108+G110+G112+G114+G116</f>
        <v>4347360.720000001</v>
      </c>
    </row>
    <row r="108" spans="1:7" ht="85.5" customHeight="1">
      <c r="A108" s="72">
        <v>97</v>
      </c>
      <c r="B108" s="184" t="s">
        <v>301</v>
      </c>
      <c r="C108" s="80">
        <v>912</v>
      </c>
      <c r="D108" s="85" t="s">
        <v>27</v>
      </c>
      <c r="E108" s="85" t="s">
        <v>248</v>
      </c>
      <c r="F108" s="80"/>
      <c r="G108" s="114">
        <f>G109</f>
        <v>3148602.87</v>
      </c>
    </row>
    <row r="109" spans="1:7" ht="61.5" customHeight="1">
      <c r="A109" s="72">
        <v>98</v>
      </c>
      <c r="B109" s="184" t="s">
        <v>302</v>
      </c>
      <c r="C109" s="80">
        <v>912</v>
      </c>
      <c r="D109" s="85" t="s">
        <v>27</v>
      </c>
      <c r="E109" s="85" t="s">
        <v>248</v>
      </c>
      <c r="F109" s="80">
        <v>611</v>
      </c>
      <c r="G109" s="115">
        <v>3148602.87</v>
      </c>
    </row>
    <row r="110" spans="1:7" ht="122.25" customHeight="1">
      <c r="A110" s="72">
        <v>99</v>
      </c>
      <c r="B110" s="204" t="s">
        <v>303</v>
      </c>
      <c r="C110" s="80">
        <v>912</v>
      </c>
      <c r="D110" s="85" t="s">
        <v>27</v>
      </c>
      <c r="E110" s="85" t="s">
        <v>249</v>
      </c>
      <c r="F110" s="80"/>
      <c r="G110" s="114">
        <f>G111</f>
        <v>239860.72</v>
      </c>
    </row>
    <row r="111" spans="1:7" ht="63.75" customHeight="1">
      <c r="A111" s="72">
        <v>100</v>
      </c>
      <c r="B111" s="184" t="s">
        <v>302</v>
      </c>
      <c r="C111" s="80">
        <v>912</v>
      </c>
      <c r="D111" s="85" t="s">
        <v>27</v>
      </c>
      <c r="E111" s="85" t="s">
        <v>249</v>
      </c>
      <c r="F111" s="80">
        <v>611</v>
      </c>
      <c r="G111" s="115">
        <v>239860.72</v>
      </c>
    </row>
    <row r="112" spans="1:7" ht="26.25" customHeight="1">
      <c r="A112" s="72">
        <v>101</v>
      </c>
      <c r="B112" s="101" t="s">
        <v>335</v>
      </c>
      <c r="C112" s="80">
        <v>912</v>
      </c>
      <c r="D112" s="85" t="s">
        <v>27</v>
      </c>
      <c r="E112" s="85" t="s">
        <v>336</v>
      </c>
      <c r="F112" s="80"/>
      <c r="G112" s="115">
        <f>G113</f>
        <v>135873.2</v>
      </c>
    </row>
    <row r="113" spans="1:7" ht="12.75" customHeight="1">
      <c r="A113" s="72">
        <v>102</v>
      </c>
      <c r="B113" s="184" t="s">
        <v>256</v>
      </c>
      <c r="C113" s="80">
        <v>912</v>
      </c>
      <c r="D113" s="85" t="s">
        <v>27</v>
      </c>
      <c r="E113" s="85" t="s">
        <v>336</v>
      </c>
      <c r="F113" s="80">
        <v>612</v>
      </c>
      <c r="G113" s="115">
        <v>135873.2</v>
      </c>
    </row>
    <row r="114" spans="1:7" ht="48.75" customHeight="1">
      <c r="A114" s="72">
        <v>103</v>
      </c>
      <c r="B114" s="184" t="s">
        <v>390</v>
      </c>
      <c r="C114" s="80">
        <v>912</v>
      </c>
      <c r="D114" s="85" t="s">
        <v>27</v>
      </c>
      <c r="E114" s="85" t="s">
        <v>489</v>
      </c>
      <c r="F114" s="80"/>
      <c r="G114" s="115">
        <f>G115</f>
        <v>727141.13</v>
      </c>
    </row>
    <row r="115" spans="1:7" ht="60.75" customHeight="1">
      <c r="A115" s="72">
        <v>104</v>
      </c>
      <c r="B115" s="184" t="s">
        <v>302</v>
      </c>
      <c r="C115" s="80">
        <v>912</v>
      </c>
      <c r="D115" s="85" t="s">
        <v>27</v>
      </c>
      <c r="E115" s="85" t="s">
        <v>489</v>
      </c>
      <c r="F115" s="80">
        <v>611</v>
      </c>
      <c r="G115" s="115">
        <v>727141.13</v>
      </c>
    </row>
    <row r="116" spans="1:7" ht="48.75" customHeight="1">
      <c r="A116" s="72">
        <v>105</v>
      </c>
      <c r="B116" s="184" t="s">
        <v>304</v>
      </c>
      <c r="C116" s="80">
        <v>912</v>
      </c>
      <c r="D116" s="85" t="s">
        <v>27</v>
      </c>
      <c r="E116" s="85" t="s">
        <v>230</v>
      </c>
      <c r="F116" s="80"/>
      <c r="G116" s="114">
        <f>G117</f>
        <v>95882.8</v>
      </c>
    </row>
    <row r="117" spans="1:7" ht="12" customHeight="1">
      <c r="A117" s="72">
        <v>106</v>
      </c>
      <c r="B117" s="184" t="s">
        <v>256</v>
      </c>
      <c r="C117" s="80">
        <v>912</v>
      </c>
      <c r="D117" s="85" t="s">
        <v>27</v>
      </c>
      <c r="E117" s="85" t="s">
        <v>230</v>
      </c>
      <c r="F117" s="80">
        <v>612</v>
      </c>
      <c r="G117" s="115">
        <v>95882.8</v>
      </c>
    </row>
    <row r="118" spans="1:7" ht="15.75" customHeight="1">
      <c r="A118" s="72">
        <v>107</v>
      </c>
      <c r="B118" s="80" t="s">
        <v>384</v>
      </c>
      <c r="C118" s="80"/>
      <c r="D118" s="85"/>
      <c r="E118" s="85"/>
      <c r="F118" s="80"/>
      <c r="G118" s="114">
        <f>G10+G55+G61+G65+G81+G98+G102+G106</f>
        <v>15621628.96</v>
      </c>
    </row>
    <row r="119" spans="2:7" ht="12.75">
      <c r="B119" s="102"/>
      <c r="C119" s="102"/>
      <c r="D119" s="110"/>
      <c r="E119" s="102"/>
      <c r="F119" s="110"/>
      <c r="G119" s="110"/>
    </row>
    <row r="120" spans="2:7" ht="12.75">
      <c r="B120" s="102"/>
      <c r="C120" s="102"/>
      <c r="D120" s="110"/>
      <c r="E120" s="102"/>
      <c r="F120" s="110"/>
      <c r="G120" s="110"/>
    </row>
    <row r="121" ht="54" customHeight="1"/>
    <row r="122" ht="62.25" customHeight="1"/>
    <row r="123" ht="59.25" customHeight="1"/>
    <row r="124" ht="68.25" customHeight="1"/>
    <row r="125" ht="70.5" customHeight="1"/>
    <row r="127" ht="45" customHeight="1"/>
    <row r="130" ht="75.75" customHeight="1"/>
    <row r="134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6"/>
  <sheetViews>
    <sheetView tabSelected="1" zoomScalePageLayoutView="0" workbookViewId="0" topLeftCell="A73">
      <selection activeCell="B75" sqref="B75"/>
    </sheetView>
  </sheetViews>
  <sheetFormatPr defaultColWidth="9.00390625" defaultRowHeight="12.75"/>
  <cols>
    <col min="1" max="1" width="4.00390625" style="107" customWidth="1"/>
    <col min="2" max="2" width="38.125" style="0" customWidth="1"/>
    <col min="3" max="3" width="6.125" style="0" customWidth="1"/>
    <col min="4" max="4" width="8.75390625" style="107" customWidth="1"/>
    <col min="5" max="5" width="10.00390625" style="0" customWidth="1"/>
    <col min="6" max="6" width="5.375" style="107" customWidth="1"/>
    <col min="7" max="7" width="11.75390625" style="107" customWidth="1"/>
    <col min="8" max="8" width="12.625" style="107" customWidth="1"/>
  </cols>
  <sheetData>
    <row r="2" spans="2:8" ht="40.5" customHeight="1">
      <c r="B2" s="249" t="s">
        <v>501</v>
      </c>
      <c r="C2" s="250"/>
      <c r="D2" s="250"/>
      <c r="E2" s="250"/>
      <c r="F2" s="250"/>
      <c r="G2" s="250"/>
      <c r="H2" s="250"/>
    </row>
    <row r="3" ht="8.25" customHeight="1"/>
    <row r="4" spans="2:10" ht="37.5" customHeight="1">
      <c r="B4" s="249" t="s">
        <v>446</v>
      </c>
      <c r="C4" s="250"/>
      <c r="D4" s="250"/>
      <c r="E4" s="250"/>
      <c r="F4" s="250"/>
      <c r="G4" s="250"/>
      <c r="H4" s="250"/>
      <c r="I4" s="6"/>
      <c r="J4" s="7"/>
    </row>
    <row r="5" spans="1:10" ht="33" customHeight="1">
      <c r="A5" s="244" t="s">
        <v>307</v>
      </c>
      <c r="B5" s="244"/>
      <c r="C5" s="244"/>
      <c r="D5" s="244"/>
      <c r="E5" s="244"/>
      <c r="F5" s="244"/>
      <c r="G5" s="244"/>
      <c r="H5" s="244"/>
      <c r="I5" s="6"/>
      <c r="J5" s="7"/>
    </row>
    <row r="6" spans="2:10" ht="12.75">
      <c r="B6" s="65"/>
      <c r="C6" s="65"/>
      <c r="D6" s="109"/>
      <c r="E6" s="65"/>
      <c r="F6" s="109"/>
      <c r="G6" s="109"/>
      <c r="H6" s="112" t="s">
        <v>207</v>
      </c>
      <c r="I6" s="6"/>
      <c r="J6" s="7"/>
    </row>
    <row r="7" spans="1:10" ht="12.75">
      <c r="A7" s="242" t="s">
        <v>350</v>
      </c>
      <c r="B7" s="248" t="s">
        <v>140</v>
      </c>
      <c r="C7" s="245" t="s">
        <v>208</v>
      </c>
      <c r="D7" s="246"/>
      <c r="E7" s="246"/>
      <c r="F7" s="247"/>
      <c r="G7" s="248" t="s">
        <v>13</v>
      </c>
      <c r="H7" s="248" t="s">
        <v>308</v>
      </c>
      <c r="I7" s="6"/>
      <c r="J7" s="18"/>
    </row>
    <row r="8" spans="1:10" ht="25.5" customHeight="1">
      <c r="A8" s="243"/>
      <c r="B8" s="248"/>
      <c r="C8" s="76" t="s">
        <v>250</v>
      </c>
      <c r="D8" s="210" t="s">
        <v>417</v>
      </c>
      <c r="E8" s="76" t="s">
        <v>209</v>
      </c>
      <c r="F8" s="76" t="s">
        <v>210</v>
      </c>
      <c r="G8" s="248"/>
      <c r="H8" s="248"/>
      <c r="I8" s="6"/>
      <c r="J8" s="18"/>
    </row>
    <row r="9" spans="1:8" ht="12.75">
      <c r="A9" s="72">
        <v>1</v>
      </c>
      <c r="B9" s="78" t="s">
        <v>151</v>
      </c>
      <c r="C9" s="79" t="s">
        <v>150</v>
      </c>
      <c r="D9" s="79"/>
      <c r="E9" s="79"/>
      <c r="F9" s="77"/>
      <c r="G9" s="113">
        <f>G110</f>
        <v>50510325.32</v>
      </c>
      <c r="H9" s="113">
        <f>H110</f>
        <v>12316831.2</v>
      </c>
    </row>
    <row r="10" spans="1:8" ht="13.5" customHeight="1">
      <c r="A10" s="72">
        <v>2</v>
      </c>
      <c r="B10" s="75" t="s">
        <v>8</v>
      </c>
      <c r="C10" s="82">
        <v>912</v>
      </c>
      <c r="D10" s="87" t="s">
        <v>402</v>
      </c>
      <c r="E10" s="81"/>
      <c r="F10" s="80"/>
      <c r="G10" s="114">
        <f>G12+G15+G18+G45+G44</f>
        <v>5049260.32</v>
      </c>
      <c r="H10" s="114">
        <f>H12+H15+H18+H45+H44</f>
        <v>5292342.470000001</v>
      </c>
    </row>
    <row r="11" spans="1:8" ht="35.25" customHeight="1">
      <c r="A11" s="72">
        <v>3</v>
      </c>
      <c r="B11" s="207" t="s">
        <v>29</v>
      </c>
      <c r="C11" s="82">
        <v>912</v>
      </c>
      <c r="D11" s="87" t="s">
        <v>30</v>
      </c>
      <c r="E11" s="83"/>
      <c r="F11" s="82"/>
      <c r="G11" s="114">
        <f>G12</f>
        <v>666753.95</v>
      </c>
      <c r="H11" s="114">
        <f>H12</f>
        <v>666753.95</v>
      </c>
    </row>
    <row r="12" spans="1:8" ht="47.25" customHeight="1">
      <c r="A12" s="72">
        <v>4</v>
      </c>
      <c r="B12" s="207" t="s">
        <v>275</v>
      </c>
      <c r="C12" s="82">
        <v>912</v>
      </c>
      <c r="D12" s="87" t="s">
        <v>30</v>
      </c>
      <c r="E12" s="82">
        <v>8016000</v>
      </c>
      <c r="F12" s="82"/>
      <c r="G12" s="114">
        <f>G13+G14</f>
        <v>666753.95</v>
      </c>
      <c r="H12" s="114">
        <f>H13+H14</f>
        <v>666753.95</v>
      </c>
    </row>
    <row r="13" spans="1:8" ht="36.75" customHeight="1">
      <c r="A13" s="72">
        <v>5</v>
      </c>
      <c r="B13" s="84" t="s">
        <v>31</v>
      </c>
      <c r="C13" s="80">
        <v>912</v>
      </c>
      <c r="D13" s="85" t="s">
        <v>30</v>
      </c>
      <c r="E13" s="85" t="s">
        <v>225</v>
      </c>
      <c r="F13" s="80">
        <v>121</v>
      </c>
      <c r="G13" s="134">
        <v>625966.45</v>
      </c>
      <c r="H13" s="115">
        <v>625966.45</v>
      </c>
    </row>
    <row r="14" spans="1:8" ht="36.75" customHeight="1">
      <c r="A14" s="72">
        <v>6</v>
      </c>
      <c r="B14" s="86" t="s">
        <v>14</v>
      </c>
      <c r="C14" s="80">
        <v>912</v>
      </c>
      <c r="D14" s="85" t="s">
        <v>30</v>
      </c>
      <c r="E14" s="85" t="s">
        <v>225</v>
      </c>
      <c r="F14" s="111" t="s">
        <v>15</v>
      </c>
      <c r="G14" s="111" t="s">
        <v>418</v>
      </c>
      <c r="H14" s="115">
        <v>40787.5</v>
      </c>
    </row>
    <row r="15" spans="1:8" ht="49.5" customHeight="1">
      <c r="A15" s="72">
        <v>7</v>
      </c>
      <c r="B15" s="207" t="s">
        <v>108</v>
      </c>
      <c r="C15" s="82">
        <v>912</v>
      </c>
      <c r="D15" s="87" t="s">
        <v>16</v>
      </c>
      <c r="E15" s="82"/>
      <c r="F15" s="82"/>
      <c r="G15" s="114">
        <f>G17</f>
        <v>21600</v>
      </c>
      <c r="H15" s="114">
        <f>H17</f>
        <v>21600</v>
      </c>
    </row>
    <row r="16" spans="1:8" ht="48.75" customHeight="1">
      <c r="A16" s="72">
        <v>8</v>
      </c>
      <c r="B16" s="84" t="s">
        <v>19</v>
      </c>
      <c r="C16" s="80">
        <v>912</v>
      </c>
      <c r="D16" s="85" t="s">
        <v>16</v>
      </c>
      <c r="E16" s="85" t="s">
        <v>224</v>
      </c>
      <c r="F16" s="80"/>
      <c r="G16" s="115">
        <f>G17</f>
        <v>21600</v>
      </c>
      <c r="H16" s="115">
        <f>H17</f>
        <v>21600</v>
      </c>
    </row>
    <row r="17" spans="1:8" ht="48" customHeight="1">
      <c r="A17" s="72">
        <v>9</v>
      </c>
      <c r="B17" s="184" t="s">
        <v>276</v>
      </c>
      <c r="C17" s="80">
        <v>912</v>
      </c>
      <c r="D17" s="85" t="s">
        <v>16</v>
      </c>
      <c r="E17" s="85" t="s">
        <v>224</v>
      </c>
      <c r="F17" s="80">
        <v>123</v>
      </c>
      <c r="G17" s="134">
        <v>21600</v>
      </c>
      <c r="H17" s="115">
        <v>21600</v>
      </c>
    </row>
    <row r="18" spans="1:8" ht="51" customHeight="1">
      <c r="A18" s="72">
        <v>10</v>
      </c>
      <c r="B18" s="207" t="s">
        <v>109</v>
      </c>
      <c r="C18" s="82">
        <v>912</v>
      </c>
      <c r="D18" s="87" t="s">
        <v>20</v>
      </c>
      <c r="E18" s="87"/>
      <c r="F18" s="82"/>
      <c r="G18" s="114">
        <f>G19+G21+G33+G39+G41+G29</f>
        <v>4234874.37</v>
      </c>
      <c r="H18" s="114">
        <f>H19+H21+H33+H39+H41+H29</f>
        <v>4472434.99</v>
      </c>
    </row>
    <row r="19" spans="1:8" ht="72" customHeight="1">
      <c r="A19" s="72">
        <v>11</v>
      </c>
      <c r="B19" s="84" t="s">
        <v>277</v>
      </c>
      <c r="C19" s="80">
        <v>912</v>
      </c>
      <c r="D19" s="85" t="s">
        <v>20</v>
      </c>
      <c r="E19" s="85" t="s">
        <v>238</v>
      </c>
      <c r="F19" s="80"/>
      <c r="G19" s="114">
        <f>G20</f>
        <v>8000</v>
      </c>
      <c r="H19" s="114">
        <f>H20</f>
        <v>8000</v>
      </c>
    </row>
    <row r="20" spans="1:8" ht="36.75" customHeight="1">
      <c r="A20" s="72">
        <v>12</v>
      </c>
      <c r="B20" s="184" t="s">
        <v>17</v>
      </c>
      <c r="C20" s="80">
        <v>912</v>
      </c>
      <c r="D20" s="85" t="s">
        <v>20</v>
      </c>
      <c r="E20" s="85" t="s">
        <v>238</v>
      </c>
      <c r="F20" s="80">
        <v>244</v>
      </c>
      <c r="G20" s="134">
        <v>8000</v>
      </c>
      <c r="H20" s="115">
        <v>8000</v>
      </c>
    </row>
    <row r="21" spans="1:8" ht="48" customHeight="1">
      <c r="A21" s="72">
        <v>13</v>
      </c>
      <c r="B21" s="207" t="s">
        <v>109</v>
      </c>
      <c r="C21" s="82">
        <v>912</v>
      </c>
      <c r="D21" s="87" t="s">
        <v>20</v>
      </c>
      <c r="E21" s="87"/>
      <c r="F21" s="82"/>
      <c r="G21" s="114">
        <f>G22</f>
        <v>4160001.5700000003</v>
      </c>
      <c r="H21" s="114">
        <f>H22</f>
        <v>4397562.19</v>
      </c>
    </row>
    <row r="22" spans="1:8" ht="47.25" customHeight="1">
      <c r="A22" s="72">
        <v>14</v>
      </c>
      <c r="B22" s="207" t="s">
        <v>278</v>
      </c>
      <c r="C22" s="82">
        <v>912</v>
      </c>
      <c r="D22" s="87" t="s">
        <v>20</v>
      </c>
      <c r="E22" s="87" t="s">
        <v>222</v>
      </c>
      <c r="F22" s="82"/>
      <c r="G22" s="114">
        <f>G24+G26+G28+G23+G25+G27</f>
        <v>4160001.5700000003</v>
      </c>
      <c r="H22" s="114">
        <f>H24+H26+H28+H23+H25+H27</f>
        <v>4397562.19</v>
      </c>
    </row>
    <row r="23" spans="1:8" ht="60.75" customHeight="1">
      <c r="A23" s="72">
        <v>15</v>
      </c>
      <c r="B23" s="84" t="s">
        <v>386</v>
      </c>
      <c r="C23" s="80">
        <v>912</v>
      </c>
      <c r="D23" s="85" t="s">
        <v>20</v>
      </c>
      <c r="E23" s="85" t="s">
        <v>385</v>
      </c>
      <c r="F23" s="80">
        <v>121</v>
      </c>
      <c r="G23" s="134">
        <v>728182.52</v>
      </c>
      <c r="H23" s="115">
        <v>737891.64</v>
      </c>
    </row>
    <row r="24" spans="1:8" ht="36" customHeight="1">
      <c r="A24" s="72">
        <v>16</v>
      </c>
      <c r="B24" s="184" t="s">
        <v>31</v>
      </c>
      <c r="C24" s="80">
        <v>912</v>
      </c>
      <c r="D24" s="85" t="s">
        <v>20</v>
      </c>
      <c r="E24" s="85" t="s">
        <v>222</v>
      </c>
      <c r="F24" s="80">
        <v>121</v>
      </c>
      <c r="G24" s="134">
        <v>1689944.32</v>
      </c>
      <c r="H24" s="115">
        <v>1689944.32</v>
      </c>
    </row>
    <row r="25" spans="1:8" ht="61.5" customHeight="1">
      <c r="A25" s="72">
        <v>17</v>
      </c>
      <c r="B25" s="184" t="s">
        <v>388</v>
      </c>
      <c r="C25" s="80">
        <v>912</v>
      </c>
      <c r="D25" s="85" t="s">
        <v>20</v>
      </c>
      <c r="E25" s="85" t="s">
        <v>387</v>
      </c>
      <c r="F25" s="80">
        <v>122</v>
      </c>
      <c r="G25" s="134">
        <v>135000</v>
      </c>
      <c r="H25" s="115">
        <v>135000</v>
      </c>
    </row>
    <row r="26" spans="1:8" ht="34.5" customHeight="1">
      <c r="A26" s="72">
        <v>18</v>
      </c>
      <c r="B26" s="84" t="s">
        <v>14</v>
      </c>
      <c r="C26" s="80">
        <v>912</v>
      </c>
      <c r="D26" s="85" t="s">
        <v>20</v>
      </c>
      <c r="E26" s="85" t="s">
        <v>222</v>
      </c>
      <c r="F26" s="80">
        <v>122</v>
      </c>
      <c r="G26" s="134">
        <v>55500</v>
      </c>
      <c r="H26" s="116">
        <v>55500</v>
      </c>
    </row>
    <row r="27" spans="1:8" ht="46.5" customHeight="1">
      <c r="A27" s="72">
        <v>19</v>
      </c>
      <c r="B27" s="84" t="s">
        <v>390</v>
      </c>
      <c r="C27" s="80">
        <v>912</v>
      </c>
      <c r="D27" s="85" t="s">
        <v>20</v>
      </c>
      <c r="E27" s="85" t="s">
        <v>389</v>
      </c>
      <c r="F27" s="80">
        <v>244</v>
      </c>
      <c r="G27" s="134">
        <v>423684.47</v>
      </c>
      <c r="H27" s="116">
        <v>437684.47</v>
      </c>
    </row>
    <row r="28" spans="1:8" ht="36.75" customHeight="1">
      <c r="A28" s="72">
        <v>20</v>
      </c>
      <c r="B28" s="184" t="s">
        <v>17</v>
      </c>
      <c r="C28" s="80">
        <v>912</v>
      </c>
      <c r="D28" s="85" t="s">
        <v>20</v>
      </c>
      <c r="E28" s="85" t="s">
        <v>222</v>
      </c>
      <c r="F28" s="80">
        <v>244</v>
      </c>
      <c r="G28" s="134">
        <v>1127690.26</v>
      </c>
      <c r="H28" s="116">
        <v>1341541.76</v>
      </c>
    </row>
    <row r="29" spans="1:8" ht="50.25" customHeight="1">
      <c r="A29" s="72">
        <v>21</v>
      </c>
      <c r="B29" s="75" t="s">
        <v>278</v>
      </c>
      <c r="C29" s="82">
        <v>912</v>
      </c>
      <c r="D29" s="87" t="s">
        <v>20</v>
      </c>
      <c r="E29" s="87"/>
      <c r="F29" s="80"/>
      <c r="G29" s="117">
        <f>G30</f>
        <v>1209</v>
      </c>
      <c r="H29" s="117">
        <f>H30</f>
        <v>1209</v>
      </c>
    </row>
    <row r="30" spans="1:8" ht="12.75" customHeight="1">
      <c r="A30" s="72">
        <v>22</v>
      </c>
      <c r="B30" s="84" t="s">
        <v>324</v>
      </c>
      <c r="C30" s="80">
        <v>912</v>
      </c>
      <c r="D30" s="85" t="s">
        <v>20</v>
      </c>
      <c r="E30" s="85" t="s">
        <v>222</v>
      </c>
      <c r="F30" s="80">
        <v>852</v>
      </c>
      <c r="G30" s="80">
        <v>1209</v>
      </c>
      <c r="H30" s="116">
        <v>1209</v>
      </c>
    </row>
    <row r="31" spans="1:8" ht="48.75" customHeight="1">
      <c r="A31" s="72">
        <v>23</v>
      </c>
      <c r="B31" s="75" t="s">
        <v>109</v>
      </c>
      <c r="C31" s="82">
        <v>912</v>
      </c>
      <c r="D31" s="87" t="s">
        <v>20</v>
      </c>
      <c r="E31" s="87"/>
      <c r="F31" s="82"/>
      <c r="G31" s="114">
        <f>G32</f>
        <v>11587.8</v>
      </c>
      <c r="H31" s="114">
        <f>H32</f>
        <v>11587.8</v>
      </c>
    </row>
    <row r="32" spans="1:8" ht="84.75" customHeight="1">
      <c r="A32" s="72">
        <v>24</v>
      </c>
      <c r="B32" s="88" t="s">
        <v>279</v>
      </c>
      <c r="C32" s="82">
        <v>912</v>
      </c>
      <c r="D32" s="87" t="s">
        <v>20</v>
      </c>
      <c r="E32" s="87" t="s">
        <v>226</v>
      </c>
      <c r="F32" s="82"/>
      <c r="G32" s="114">
        <f>G33</f>
        <v>11587.8</v>
      </c>
      <c r="H32" s="114">
        <f>H33</f>
        <v>11587.8</v>
      </c>
    </row>
    <row r="33" spans="1:8" ht="35.25" customHeight="1">
      <c r="A33" s="72">
        <v>25</v>
      </c>
      <c r="B33" s="184" t="s">
        <v>31</v>
      </c>
      <c r="C33" s="80">
        <v>912</v>
      </c>
      <c r="D33" s="85" t="s">
        <v>20</v>
      </c>
      <c r="E33" s="85" t="s">
        <v>226</v>
      </c>
      <c r="F33" s="80">
        <v>121</v>
      </c>
      <c r="G33" s="80">
        <v>11587.8</v>
      </c>
      <c r="H33" s="115">
        <v>11587.8</v>
      </c>
    </row>
    <row r="34" spans="2:8" ht="12.75" customHeight="1" hidden="1">
      <c r="B34" s="84" t="s">
        <v>21</v>
      </c>
      <c r="C34" s="80"/>
      <c r="D34" s="80" t="s">
        <v>20</v>
      </c>
      <c r="E34" s="80" t="s">
        <v>22</v>
      </c>
      <c r="F34" s="80"/>
      <c r="G34" s="80"/>
      <c r="H34" s="115">
        <v>510000</v>
      </c>
    </row>
    <row r="35" spans="2:8" ht="12.75" customHeight="1" hidden="1">
      <c r="B35" s="84" t="s">
        <v>31</v>
      </c>
      <c r="C35" s="80"/>
      <c r="D35" s="80" t="s">
        <v>20</v>
      </c>
      <c r="E35" s="80" t="s">
        <v>22</v>
      </c>
      <c r="F35" s="80" t="s">
        <v>32</v>
      </c>
      <c r="G35" s="80"/>
      <c r="H35" s="115">
        <v>465600</v>
      </c>
    </row>
    <row r="36" spans="2:8" ht="12.75" customHeight="1" hidden="1">
      <c r="B36" s="84" t="s">
        <v>14</v>
      </c>
      <c r="C36" s="80"/>
      <c r="D36" s="80" t="s">
        <v>20</v>
      </c>
      <c r="E36" s="80" t="s">
        <v>22</v>
      </c>
      <c r="F36" s="80" t="s">
        <v>15</v>
      </c>
      <c r="G36" s="80"/>
      <c r="H36" s="115">
        <v>22900</v>
      </c>
    </row>
    <row r="37" spans="2:8" ht="15.75" customHeight="1" hidden="1">
      <c r="B37" s="84" t="s">
        <v>17</v>
      </c>
      <c r="C37" s="80"/>
      <c r="D37" s="80" t="s">
        <v>20</v>
      </c>
      <c r="E37" s="80" t="s">
        <v>22</v>
      </c>
      <c r="F37" s="85" t="s">
        <v>18</v>
      </c>
      <c r="G37" s="85"/>
      <c r="H37" s="115">
        <v>21500</v>
      </c>
    </row>
    <row r="38" spans="1:8" ht="84" customHeight="1">
      <c r="A38" s="72">
        <v>26</v>
      </c>
      <c r="B38" s="75" t="s">
        <v>280</v>
      </c>
      <c r="C38" s="82">
        <v>912</v>
      </c>
      <c r="D38" s="87" t="s">
        <v>20</v>
      </c>
      <c r="E38" s="87" t="s">
        <v>257</v>
      </c>
      <c r="F38" s="87"/>
      <c r="G38" s="114">
        <f>G39</f>
        <v>29287</v>
      </c>
      <c r="H38" s="114">
        <f>H39</f>
        <v>29287</v>
      </c>
    </row>
    <row r="39" spans="1:8" ht="12.75" customHeight="1">
      <c r="A39" s="72">
        <v>27</v>
      </c>
      <c r="B39" s="184" t="s">
        <v>112</v>
      </c>
      <c r="C39" s="80">
        <v>912</v>
      </c>
      <c r="D39" s="85" t="s">
        <v>20</v>
      </c>
      <c r="E39" s="85" t="s">
        <v>257</v>
      </c>
      <c r="F39" s="85" t="s">
        <v>227</v>
      </c>
      <c r="G39" s="115">
        <v>29287</v>
      </c>
      <c r="H39" s="115">
        <v>29287</v>
      </c>
    </row>
    <row r="40" spans="1:8" ht="48" customHeight="1">
      <c r="A40" s="72">
        <v>28</v>
      </c>
      <c r="B40" s="207" t="s">
        <v>281</v>
      </c>
      <c r="C40" s="82">
        <v>912</v>
      </c>
      <c r="D40" s="87" t="s">
        <v>20</v>
      </c>
      <c r="E40" s="87" t="s">
        <v>258</v>
      </c>
      <c r="F40" s="87"/>
      <c r="G40" s="114" t="str">
        <f>G41</f>
        <v>24789,0</v>
      </c>
      <c r="H40" s="114">
        <f>H41</f>
        <v>24789</v>
      </c>
    </row>
    <row r="41" spans="1:8" ht="13.5" customHeight="1">
      <c r="A41" s="72">
        <v>29</v>
      </c>
      <c r="B41" s="84" t="s">
        <v>112</v>
      </c>
      <c r="C41" s="80">
        <v>912</v>
      </c>
      <c r="D41" s="85" t="s">
        <v>20</v>
      </c>
      <c r="E41" s="85" t="s">
        <v>258</v>
      </c>
      <c r="F41" s="85" t="s">
        <v>227</v>
      </c>
      <c r="G41" s="85" t="s">
        <v>423</v>
      </c>
      <c r="H41" s="115">
        <v>24789</v>
      </c>
    </row>
    <row r="42" spans="1:8" ht="14.25" customHeight="1">
      <c r="A42" s="72">
        <v>30</v>
      </c>
      <c r="B42" s="75" t="s">
        <v>282</v>
      </c>
      <c r="C42" s="82">
        <v>912</v>
      </c>
      <c r="D42" s="87" t="s">
        <v>260</v>
      </c>
      <c r="E42" s="85"/>
      <c r="F42" s="85"/>
      <c r="G42" s="114">
        <f>G43</f>
        <v>20000</v>
      </c>
      <c r="H42" s="114">
        <f>H43</f>
        <v>20000</v>
      </c>
    </row>
    <row r="43" spans="1:8" ht="36.75" customHeight="1">
      <c r="A43" s="72">
        <v>31</v>
      </c>
      <c r="B43" s="184" t="s">
        <v>283</v>
      </c>
      <c r="C43" s="80">
        <v>912</v>
      </c>
      <c r="D43" s="85" t="s">
        <v>260</v>
      </c>
      <c r="E43" s="85" t="s">
        <v>221</v>
      </c>
      <c r="F43" s="85"/>
      <c r="G43" s="115">
        <f>G44</f>
        <v>20000</v>
      </c>
      <c r="H43" s="115">
        <f>H44</f>
        <v>20000</v>
      </c>
    </row>
    <row r="44" spans="1:8" ht="14.25" customHeight="1">
      <c r="A44" s="72">
        <v>32</v>
      </c>
      <c r="B44" s="84" t="s">
        <v>234</v>
      </c>
      <c r="C44" s="80">
        <v>912</v>
      </c>
      <c r="D44" s="85" t="s">
        <v>260</v>
      </c>
      <c r="E44" s="85" t="s">
        <v>221</v>
      </c>
      <c r="F44" s="80">
        <v>870</v>
      </c>
      <c r="G44" s="134">
        <v>20000</v>
      </c>
      <c r="H44" s="115">
        <v>20000</v>
      </c>
    </row>
    <row r="45" spans="1:8" ht="15.75" customHeight="1">
      <c r="A45" s="72">
        <v>33</v>
      </c>
      <c r="B45" s="75" t="s">
        <v>110</v>
      </c>
      <c r="C45" s="80">
        <v>912</v>
      </c>
      <c r="D45" s="85" t="s">
        <v>260</v>
      </c>
      <c r="E45" s="80"/>
      <c r="F45" s="80"/>
      <c r="G45" s="114">
        <f>G51+G46+G48</f>
        <v>106032</v>
      </c>
      <c r="H45" s="114">
        <f>H51+H46+H48</f>
        <v>111553.53</v>
      </c>
    </row>
    <row r="46" spans="1:8" ht="99.75" customHeight="1">
      <c r="A46" s="72">
        <v>34</v>
      </c>
      <c r="B46" s="89" t="s">
        <v>284</v>
      </c>
      <c r="C46" s="82">
        <v>912</v>
      </c>
      <c r="D46" s="87" t="s">
        <v>23</v>
      </c>
      <c r="E46" s="85" t="s">
        <v>261</v>
      </c>
      <c r="F46" s="80"/>
      <c r="G46" s="114">
        <f>G47</f>
        <v>500</v>
      </c>
      <c r="H46" s="114">
        <f>H47</f>
        <v>500</v>
      </c>
    </row>
    <row r="47" spans="1:8" ht="36" customHeight="1">
      <c r="A47" s="72">
        <v>35</v>
      </c>
      <c r="B47" s="90" t="s">
        <v>17</v>
      </c>
      <c r="C47" s="80">
        <v>912</v>
      </c>
      <c r="D47" s="85" t="s">
        <v>23</v>
      </c>
      <c r="E47" s="85" t="s">
        <v>261</v>
      </c>
      <c r="F47" s="80">
        <v>244</v>
      </c>
      <c r="G47" s="80">
        <v>500</v>
      </c>
      <c r="H47" s="115">
        <v>500</v>
      </c>
    </row>
    <row r="48" spans="1:8" ht="58.5" customHeight="1">
      <c r="A48" s="72">
        <v>36</v>
      </c>
      <c r="B48" s="106" t="s">
        <v>285</v>
      </c>
      <c r="C48" s="80">
        <v>912</v>
      </c>
      <c r="D48" s="85" t="s">
        <v>23</v>
      </c>
      <c r="E48" s="85" t="s">
        <v>217</v>
      </c>
      <c r="F48" s="80"/>
      <c r="G48" s="114">
        <f>G49+G50</f>
        <v>9300</v>
      </c>
      <c r="H48" s="114">
        <f>H49+H50</f>
        <v>9300</v>
      </c>
    </row>
    <row r="49" spans="1:8" ht="35.25" customHeight="1">
      <c r="A49" s="72">
        <v>37</v>
      </c>
      <c r="B49" s="184" t="s">
        <v>31</v>
      </c>
      <c r="C49" s="80">
        <v>912</v>
      </c>
      <c r="D49" s="85" t="s">
        <v>23</v>
      </c>
      <c r="E49" s="85" t="s">
        <v>217</v>
      </c>
      <c r="F49" s="80">
        <v>121</v>
      </c>
      <c r="G49" s="134">
        <v>8520</v>
      </c>
      <c r="H49" s="115">
        <v>8520</v>
      </c>
    </row>
    <row r="50" spans="1:8" ht="38.25" customHeight="1">
      <c r="A50" s="72">
        <v>38</v>
      </c>
      <c r="B50" s="91" t="s">
        <v>17</v>
      </c>
      <c r="C50" s="80">
        <v>912</v>
      </c>
      <c r="D50" s="85" t="s">
        <v>23</v>
      </c>
      <c r="E50" s="85" t="s">
        <v>217</v>
      </c>
      <c r="F50" s="80">
        <v>244</v>
      </c>
      <c r="G50" s="134">
        <v>780</v>
      </c>
      <c r="H50" s="115">
        <v>780</v>
      </c>
    </row>
    <row r="51" spans="1:8" s="54" customFormat="1" ht="48.75" customHeight="1">
      <c r="A51" s="108">
        <v>39</v>
      </c>
      <c r="B51" s="207" t="s">
        <v>286</v>
      </c>
      <c r="C51" s="80">
        <v>912</v>
      </c>
      <c r="D51" s="85" t="s">
        <v>23</v>
      </c>
      <c r="E51" s="85" t="s">
        <v>235</v>
      </c>
      <c r="F51" s="85"/>
      <c r="G51" s="114" t="str">
        <f>G52</f>
        <v>96232,0</v>
      </c>
      <c r="H51" s="114">
        <f>H52</f>
        <v>101753.53</v>
      </c>
    </row>
    <row r="52" spans="1:8" s="54" customFormat="1" ht="37.5" customHeight="1">
      <c r="A52" s="108">
        <v>40</v>
      </c>
      <c r="B52" s="91" t="s">
        <v>17</v>
      </c>
      <c r="C52" s="80">
        <v>912</v>
      </c>
      <c r="D52" s="85" t="s">
        <v>23</v>
      </c>
      <c r="E52" s="85" t="s">
        <v>235</v>
      </c>
      <c r="F52" s="85" t="s">
        <v>18</v>
      </c>
      <c r="G52" s="85" t="s">
        <v>440</v>
      </c>
      <c r="H52" s="115">
        <v>101753.53</v>
      </c>
    </row>
    <row r="53" spans="1:8" s="54" customFormat="1" ht="15" customHeight="1">
      <c r="A53" s="108">
        <v>41</v>
      </c>
      <c r="B53" s="75" t="s">
        <v>7</v>
      </c>
      <c r="C53" s="82">
        <v>912</v>
      </c>
      <c r="D53" s="87" t="s">
        <v>406</v>
      </c>
      <c r="E53" s="85"/>
      <c r="F53" s="80"/>
      <c r="G53" s="114">
        <f>G54</f>
        <v>294560</v>
      </c>
      <c r="H53" s="114">
        <f>H54</f>
        <v>282590</v>
      </c>
    </row>
    <row r="54" spans="1:8" s="54" customFormat="1" ht="13.5" customHeight="1">
      <c r="A54" s="108">
        <v>42</v>
      </c>
      <c r="B54" s="75" t="s">
        <v>287</v>
      </c>
      <c r="C54" s="82">
        <v>912</v>
      </c>
      <c r="D54" s="87" t="s">
        <v>28</v>
      </c>
      <c r="E54" s="85"/>
      <c r="F54" s="80"/>
      <c r="G54" s="115">
        <f>G55</f>
        <v>294560</v>
      </c>
      <c r="H54" s="115">
        <f>H55</f>
        <v>282590</v>
      </c>
    </row>
    <row r="55" spans="1:8" s="54" customFormat="1" ht="59.25" customHeight="1">
      <c r="A55" s="108">
        <v>43</v>
      </c>
      <c r="B55" s="75" t="s">
        <v>288</v>
      </c>
      <c r="C55" s="80">
        <v>912</v>
      </c>
      <c r="D55" s="85" t="s">
        <v>28</v>
      </c>
      <c r="E55" s="85" t="s">
        <v>219</v>
      </c>
      <c r="F55" s="80"/>
      <c r="G55" s="115">
        <f>G56+G57+G58</f>
        <v>294560</v>
      </c>
      <c r="H55" s="115">
        <f>H56+H57+H58</f>
        <v>282590</v>
      </c>
    </row>
    <row r="56" spans="1:8" s="54" customFormat="1" ht="35.25" customHeight="1">
      <c r="A56" s="108">
        <v>44</v>
      </c>
      <c r="B56" s="184" t="s">
        <v>31</v>
      </c>
      <c r="C56" s="80">
        <v>912</v>
      </c>
      <c r="D56" s="85" t="s">
        <v>28</v>
      </c>
      <c r="E56" s="85" t="s">
        <v>219</v>
      </c>
      <c r="F56" s="80">
        <v>121</v>
      </c>
      <c r="G56" s="80">
        <v>259294.6</v>
      </c>
      <c r="H56" s="115">
        <v>247324.6</v>
      </c>
    </row>
    <row r="57" spans="1:8" s="54" customFormat="1" ht="35.25" customHeight="1">
      <c r="A57" s="108">
        <v>45</v>
      </c>
      <c r="B57" s="184" t="s">
        <v>14</v>
      </c>
      <c r="C57" s="80">
        <v>912</v>
      </c>
      <c r="D57" s="85" t="s">
        <v>28</v>
      </c>
      <c r="E57" s="85" t="s">
        <v>219</v>
      </c>
      <c r="F57" s="80">
        <v>122</v>
      </c>
      <c r="G57" s="134">
        <v>12000</v>
      </c>
      <c r="H57" s="115">
        <v>12000</v>
      </c>
    </row>
    <row r="58" spans="1:8" s="54" customFormat="1" ht="35.25" customHeight="1">
      <c r="A58" s="108">
        <v>46</v>
      </c>
      <c r="B58" s="91" t="s">
        <v>17</v>
      </c>
      <c r="C58" s="80">
        <v>912</v>
      </c>
      <c r="D58" s="85" t="s">
        <v>28</v>
      </c>
      <c r="E58" s="85" t="s">
        <v>219</v>
      </c>
      <c r="F58" s="80">
        <v>244</v>
      </c>
      <c r="G58" s="80">
        <v>23265.4</v>
      </c>
      <c r="H58" s="115">
        <v>23265.4</v>
      </c>
    </row>
    <row r="59" spans="1:8" s="54" customFormat="1" ht="28.5" customHeight="1">
      <c r="A59" s="108">
        <v>47</v>
      </c>
      <c r="B59" s="75" t="s">
        <v>9</v>
      </c>
      <c r="C59" s="82">
        <v>912</v>
      </c>
      <c r="D59" s="87" t="s">
        <v>403</v>
      </c>
      <c r="E59" s="85"/>
      <c r="F59" s="80"/>
      <c r="G59" s="114">
        <f aca="true" t="shared" si="0" ref="G59:H61">G60</f>
        <v>36600</v>
      </c>
      <c r="H59" s="114">
        <f t="shared" si="0"/>
        <v>36600</v>
      </c>
    </row>
    <row r="60" spans="1:8" s="54" customFormat="1" ht="16.5" customHeight="1">
      <c r="A60" s="108">
        <v>51</v>
      </c>
      <c r="B60" s="92" t="s">
        <v>289</v>
      </c>
      <c r="C60" s="82">
        <v>912</v>
      </c>
      <c r="D60" s="87" t="s">
        <v>24</v>
      </c>
      <c r="E60" s="85"/>
      <c r="F60" s="80"/>
      <c r="G60" s="114">
        <f t="shared" si="0"/>
        <v>36600</v>
      </c>
      <c r="H60" s="114">
        <f t="shared" si="0"/>
        <v>36600</v>
      </c>
    </row>
    <row r="61" spans="1:8" ht="84.75" customHeight="1">
      <c r="A61" s="72">
        <v>52</v>
      </c>
      <c r="B61" s="207" t="s">
        <v>290</v>
      </c>
      <c r="C61" s="80">
        <v>912</v>
      </c>
      <c r="D61" s="85" t="s">
        <v>24</v>
      </c>
      <c r="E61" s="85" t="s">
        <v>321</v>
      </c>
      <c r="F61" s="80"/>
      <c r="G61" s="115">
        <f t="shared" si="0"/>
        <v>36600</v>
      </c>
      <c r="H61" s="115">
        <f t="shared" si="0"/>
        <v>36600</v>
      </c>
    </row>
    <row r="62" spans="1:8" ht="39" customHeight="1">
      <c r="A62" s="72">
        <v>53</v>
      </c>
      <c r="B62" s="93" t="s">
        <v>17</v>
      </c>
      <c r="C62" s="80">
        <v>912</v>
      </c>
      <c r="D62" s="85" t="s">
        <v>24</v>
      </c>
      <c r="E62" s="85" t="s">
        <v>321</v>
      </c>
      <c r="F62" s="80">
        <v>244</v>
      </c>
      <c r="G62" s="134">
        <v>36600</v>
      </c>
      <c r="H62" s="115">
        <v>36600</v>
      </c>
    </row>
    <row r="63" spans="1:8" ht="12.75" customHeight="1">
      <c r="A63" s="72">
        <v>54</v>
      </c>
      <c r="B63" s="94" t="s">
        <v>291</v>
      </c>
      <c r="C63" s="82">
        <v>912</v>
      </c>
      <c r="D63" s="87" t="s">
        <v>401</v>
      </c>
      <c r="E63" s="85"/>
      <c r="F63" s="80"/>
      <c r="G63" s="114">
        <f>G64</f>
        <v>419000</v>
      </c>
      <c r="H63" s="114">
        <f>H64</f>
        <v>309200</v>
      </c>
    </row>
    <row r="64" spans="1:8" ht="14.25" customHeight="1">
      <c r="A64" s="72">
        <v>55</v>
      </c>
      <c r="B64" s="75" t="s">
        <v>11</v>
      </c>
      <c r="C64" s="82">
        <v>912</v>
      </c>
      <c r="D64" s="87" t="s">
        <v>213</v>
      </c>
      <c r="E64" s="85"/>
      <c r="F64" s="80"/>
      <c r="G64" s="115">
        <f>G67+G65</f>
        <v>419000</v>
      </c>
      <c r="H64" s="115">
        <f>H67+H65</f>
        <v>309200</v>
      </c>
    </row>
    <row r="65" spans="1:8" ht="59.25" customHeight="1">
      <c r="A65" s="72">
        <v>56</v>
      </c>
      <c r="B65" s="184" t="s">
        <v>240</v>
      </c>
      <c r="C65" s="80">
        <v>912</v>
      </c>
      <c r="D65" s="85" t="s">
        <v>213</v>
      </c>
      <c r="E65" s="85" t="s">
        <v>241</v>
      </c>
      <c r="F65" s="80"/>
      <c r="G65" s="114">
        <f>G66</f>
        <v>12000</v>
      </c>
      <c r="H65" s="114">
        <f>H66</f>
        <v>12000</v>
      </c>
    </row>
    <row r="66" spans="1:8" ht="34.5" customHeight="1">
      <c r="A66" s="72">
        <v>57</v>
      </c>
      <c r="B66" s="93" t="s">
        <v>17</v>
      </c>
      <c r="C66" s="80">
        <v>912</v>
      </c>
      <c r="D66" s="85" t="s">
        <v>213</v>
      </c>
      <c r="E66" s="85" t="s">
        <v>241</v>
      </c>
      <c r="F66" s="80">
        <v>244</v>
      </c>
      <c r="G66" s="115">
        <v>12000</v>
      </c>
      <c r="H66" s="115">
        <v>12000</v>
      </c>
    </row>
    <row r="67" spans="1:8" ht="59.25" customHeight="1">
      <c r="A67" s="72">
        <v>58</v>
      </c>
      <c r="B67" s="185" t="s">
        <v>239</v>
      </c>
      <c r="C67" s="80">
        <v>912</v>
      </c>
      <c r="D67" s="85" t="s">
        <v>213</v>
      </c>
      <c r="E67" s="85" t="s">
        <v>247</v>
      </c>
      <c r="F67" s="80"/>
      <c r="G67" s="114">
        <f>G68</f>
        <v>407000</v>
      </c>
      <c r="H67" s="114">
        <f>H68</f>
        <v>297200</v>
      </c>
    </row>
    <row r="68" spans="1:8" ht="36" customHeight="1">
      <c r="A68" s="72">
        <v>59</v>
      </c>
      <c r="B68" s="95" t="s">
        <v>17</v>
      </c>
      <c r="C68" s="80">
        <v>912</v>
      </c>
      <c r="D68" s="85" t="s">
        <v>213</v>
      </c>
      <c r="E68" s="85" t="s">
        <v>247</v>
      </c>
      <c r="F68" s="80">
        <v>244</v>
      </c>
      <c r="G68" s="134">
        <v>407000</v>
      </c>
      <c r="H68" s="115">
        <v>297200</v>
      </c>
    </row>
    <row r="69" spans="1:8" ht="23.25" customHeight="1">
      <c r="A69" s="72">
        <v>62</v>
      </c>
      <c r="B69" s="75" t="s">
        <v>3</v>
      </c>
      <c r="C69" s="82">
        <v>912</v>
      </c>
      <c r="D69" s="87" t="s">
        <v>4</v>
      </c>
      <c r="E69" s="80"/>
      <c r="F69" s="80"/>
      <c r="G69" s="114">
        <f>G70+G78+G81</f>
        <v>39963413.12</v>
      </c>
      <c r="H69" s="114">
        <f>H70+H78+H81</f>
        <v>1246766.6</v>
      </c>
    </row>
    <row r="70" spans="1:8" ht="13.5" customHeight="1">
      <c r="A70" s="72">
        <v>63</v>
      </c>
      <c r="B70" s="96" t="s">
        <v>292</v>
      </c>
      <c r="C70" s="82">
        <v>912</v>
      </c>
      <c r="D70" s="87" t="s">
        <v>26</v>
      </c>
      <c r="E70" s="80"/>
      <c r="F70" s="80"/>
      <c r="G70" s="114">
        <f>G71</f>
        <v>38838796.25</v>
      </c>
      <c r="H70" s="114">
        <f>H71</f>
        <v>241598.41999999998</v>
      </c>
    </row>
    <row r="71" spans="1:8" ht="48" customHeight="1">
      <c r="A71" s="72">
        <v>64</v>
      </c>
      <c r="B71" s="98" t="s">
        <v>293</v>
      </c>
      <c r="C71" s="80">
        <v>912</v>
      </c>
      <c r="D71" s="85" t="s">
        <v>26</v>
      </c>
      <c r="E71" s="85" t="s">
        <v>262</v>
      </c>
      <c r="F71" s="80"/>
      <c r="G71" s="115">
        <f>G72+G73+G74+G75+G76</f>
        <v>38838796.25</v>
      </c>
      <c r="H71" s="115">
        <f>H72+H73</f>
        <v>241598.41999999998</v>
      </c>
    </row>
    <row r="72" spans="1:8" ht="35.25" customHeight="1">
      <c r="A72" s="72">
        <v>65</v>
      </c>
      <c r="B72" s="184" t="s">
        <v>294</v>
      </c>
      <c r="C72" s="80">
        <v>912</v>
      </c>
      <c r="D72" s="85" t="s">
        <v>26</v>
      </c>
      <c r="E72" s="85" t="s">
        <v>262</v>
      </c>
      <c r="F72" s="80">
        <v>243</v>
      </c>
      <c r="G72" s="134">
        <v>230000</v>
      </c>
      <c r="H72" s="115">
        <v>137000</v>
      </c>
    </row>
    <row r="73" spans="1:8" ht="37.5" customHeight="1">
      <c r="A73" s="72">
        <v>66</v>
      </c>
      <c r="B73" s="90" t="s">
        <v>17</v>
      </c>
      <c r="C73" s="80">
        <v>912</v>
      </c>
      <c r="D73" s="85" t="s">
        <v>26</v>
      </c>
      <c r="E73" s="85" t="s">
        <v>262</v>
      </c>
      <c r="F73" s="80">
        <v>244</v>
      </c>
      <c r="G73" s="134">
        <v>154000</v>
      </c>
      <c r="H73" s="115">
        <v>104598.42</v>
      </c>
    </row>
    <row r="74" spans="1:8" ht="85.5" customHeight="1">
      <c r="A74" s="72">
        <v>67</v>
      </c>
      <c r="B74" s="105" t="s">
        <v>490</v>
      </c>
      <c r="C74" s="80">
        <v>912</v>
      </c>
      <c r="D74" s="85" t="s">
        <v>26</v>
      </c>
      <c r="E74" s="85" t="s">
        <v>493</v>
      </c>
      <c r="F74" s="80">
        <v>416</v>
      </c>
      <c r="G74" s="134">
        <v>12738187.1</v>
      </c>
      <c r="H74" s="115">
        <v>0</v>
      </c>
    </row>
    <row r="75" spans="1:8" ht="72.75" customHeight="1">
      <c r="A75" s="72">
        <v>68</v>
      </c>
      <c r="B75" s="105" t="s">
        <v>491</v>
      </c>
      <c r="C75" s="80">
        <v>912</v>
      </c>
      <c r="D75" s="85" t="s">
        <v>26</v>
      </c>
      <c r="E75" s="85" t="s">
        <v>494</v>
      </c>
      <c r="F75" s="80">
        <v>416</v>
      </c>
      <c r="G75" s="134">
        <v>25420803.02</v>
      </c>
      <c r="H75" s="115">
        <v>0</v>
      </c>
    </row>
    <row r="76" spans="1:8" ht="72.75" customHeight="1">
      <c r="A76" s="72">
        <v>69</v>
      </c>
      <c r="B76" s="105" t="s">
        <v>492</v>
      </c>
      <c r="C76" s="80">
        <v>912</v>
      </c>
      <c r="D76" s="85" t="s">
        <v>26</v>
      </c>
      <c r="E76" s="85" t="s">
        <v>495</v>
      </c>
      <c r="F76" s="80"/>
      <c r="G76" s="134">
        <f>G77</f>
        <v>295806.13</v>
      </c>
      <c r="H76" s="115">
        <v>0</v>
      </c>
    </row>
    <row r="77" spans="1:8" ht="37.5" customHeight="1">
      <c r="A77" s="72">
        <v>70</v>
      </c>
      <c r="B77" s="90" t="s">
        <v>17</v>
      </c>
      <c r="C77" s="80">
        <v>912</v>
      </c>
      <c r="D77" s="85" t="s">
        <v>26</v>
      </c>
      <c r="E77" s="85" t="s">
        <v>495</v>
      </c>
      <c r="F77" s="80">
        <v>244</v>
      </c>
      <c r="G77" s="134">
        <v>295806.13</v>
      </c>
      <c r="H77" s="115">
        <v>0</v>
      </c>
    </row>
    <row r="78" spans="1:8" ht="13.5" customHeight="1">
      <c r="A78" s="72">
        <v>71</v>
      </c>
      <c r="B78" s="89" t="s">
        <v>295</v>
      </c>
      <c r="C78" s="82">
        <v>912</v>
      </c>
      <c r="D78" s="87" t="s">
        <v>25</v>
      </c>
      <c r="E78" s="85"/>
      <c r="F78" s="80"/>
      <c r="G78" s="114" t="str">
        <f>G79</f>
        <v>28878,8</v>
      </c>
      <c r="H78" s="114">
        <f>H79</f>
        <v>28878.8</v>
      </c>
    </row>
    <row r="79" spans="1:8" ht="72.75" customHeight="1">
      <c r="A79" s="72">
        <v>72</v>
      </c>
      <c r="B79" s="98" t="s">
        <v>296</v>
      </c>
      <c r="C79" s="80">
        <v>912</v>
      </c>
      <c r="D79" s="85" t="s">
        <v>25</v>
      </c>
      <c r="E79" s="85" t="s">
        <v>231</v>
      </c>
      <c r="F79" s="85"/>
      <c r="G79" s="115" t="str">
        <f>G80</f>
        <v>28878,8</v>
      </c>
      <c r="H79" s="115">
        <f>H80</f>
        <v>28878.8</v>
      </c>
    </row>
    <row r="80" spans="1:8" ht="14.25" customHeight="1">
      <c r="A80" s="72">
        <v>73</v>
      </c>
      <c r="B80" s="97" t="s">
        <v>393</v>
      </c>
      <c r="C80" s="80">
        <v>912</v>
      </c>
      <c r="D80" s="85" t="s">
        <v>25</v>
      </c>
      <c r="E80" s="85" t="s">
        <v>231</v>
      </c>
      <c r="F80" s="85" t="s">
        <v>18</v>
      </c>
      <c r="G80" s="85" t="s">
        <v>424</v>
      </c>
      <c r="H80" s="115">
        <v>28878.8</v>
      </c>
    </row>
    <row r="81" spans="1:8" ht="15" customHeight="1">
      <c r="A81" s="72">
        <v>74</v>
      </c>
      <c r="B81" s="75" t="s">
        <v>111</v>
      </c>
      <c r="C81" s="82">
        <v>912</v>
      </c>
      <c r="D81" s="87" t="s">
        <v>214</v>
      </c>
      <c r="E81" s="85"/>
      <c r="F81" s="80"/>
      <c r="G81" s="114">
        <f>G82+G84+G86</f>
        <v>1095738.0699999998</v>
      </c>
      <c r="H81" s="114">
        <f>H82+H84+H86</f>
        <v>976289.38</v>
      </c>
    </row>
    <row r="82" spans="1:8" ht="35.25" customHeight="1">
      <c r="A82" s="72">
        <v>75</v>
      </c>
      <c r="B82" s="84" t="s">
        <v>244</v>
      </c>
      <c r="C82" s="80">
        <v>912</v>
      </c>
      <c r="D82" s="85" t="s">
        <v>214</v>
      </c>
      <c r="E82" s="85" t="s">
        <v>245</v>
      </c>
      <c r="F82" s="80"/>
      <c r="G82" s="115">
        <f>G83</f>
        <v>779745.2</v>
      </c>
      <c r="H82" s="115">
        <f>H83</f>
        <v>680355.38</v>
      </c>
    </row>
    <row r="83" spans="1:8" ht="37.5" customHeight="1">
      <c r="A83" s="72">
        <v>76</v>
      </c>
      <c r="B83" s="95" t="s">
        <v>17</v>
      </c>
      <c r="C83" s="80">
        <v>912</v>
      </c>
      <c r="D83" s="85" t="s">
        <v>214</v>
      </c>
      <c r="E83" s="85" t="s">
        <v>245</v>
      </c>
      <c r="F83" s="80">
        <v>244</v>
      </c>
      <c r="G83" s="80">
        <v>779745.2</v>
      </c>
      <c r="H83" s="115">
        <v>680355.38</v>
      </c>
    </row>
    <row r="84" spans="1:8" ht="48" customHeight="1">
      <c r="A84" s="72">
        <v>77</v>
      </c>
      <c r="B84" s="84" t="s">
        <v>297</v>
      </c>
      <c r="C84" s="80">
        <v>912</v>
      </c>
      <c r="D84" s="85" t="s">
        <v>214</v>
      </c>
      <c r="E84" s="85" t="s">
        <v>246</v>
      </c>
      <c r="F84" s="80"/>
      <c r="G84" s="115">
        <f>G85</f>
        <v>296393.87</v>
      </c>
      <c r="H84" s="115">
        <f>H85</f>
        <v>276335</v>
      </c>
    </row>
    <row r="85" spans="1:8" ht="37.5" customHeight="1">
      <c r="A85" s="72">
        <v>78</v>
      </c>
      <c r="B85" s="95" t="s">
        <v>17</v>
      </c>
      <c r="C85" s="80">
        <v>912</v>
      </c>
      <c r="D85" s="85" t="s">
        <v>214</v>
      </c>
      <c r="E85" s="85" t="s">
        <v>246</v>
      </c>
      <c r="F85" s="80">
        <v>244</v>
      </c>
      <c r="G85" s="134">
        <v>296393.87</v>
      </c>
      <c r="H85" s="115">
        <v>276335</v>
      </c>
    </row>
    <row r="86" spans="1:8" ht="60" customHeight="1">
      <c r="A86" s="72">
        <v>79</v>
      </c>
      <c r="B86" s="84" t="s">
        <v>298</v>
      </c>
      <c r="C86" s="80">
        <v>912</v>
      </c>
      <c r="D86" s="85" t="s">
        <v>214</v>
      </c>
      <c r="E86" s="85" t="s">
        <v>243</v>
      </c>
      <c r="F86" s="80"/>
      <c r="G86" s="115">
        <f>G87</f>
        <v>19599</v>
      </c>
      <c r="H86" s="115">
        <f>H87</f>
        <v>19599</v>
      </c>
    </row>
    <row r="87" spans="1:8" ht="24" customHeight="1">
      <c r="A87" s="72">
        <v>80</v>
      </c>
      <c r="B87" s="98" t="s">
        <v>299</v>
      </c>
      <c r="C87" s="80">
        <v>912</v>
      </c>
      <c r="D87" s="85" t="s">
        <v>214</v>
      </c>
      <c r="E87" s="85" t="s">
        <v>243</v>
      </c>
      <c r="F87" s="80">
        <v>111</v>
      </c>
      <c r="G87" s="134">
        <v>19599</v>
      </c>
      <c r="H87" s="115">
        <v>19599</v>
      </c>
    </row>
    <row r="88" spans="1:8" ht="13.5" customHeight="1">
      <c r="A88" s="72">
        <v>81</v>
      </c>
      <c r="B88" s="96" t="s">
        <v>420</v>
      </c>
      <c r="C88" s="82">
        <v>912</v>
      </c>
      <c r="D88" s="87" t="s">
        <v>421</v>
      </c>
      <c r="E88" s="85"/>
      <c r="F88" s="80"/>
      <c r="G88" s="134"/>
      <c r="H88" s="114">
        <f>H89</f>
        <v>62500</v>
      </c>
    </row>
    <row r="89" spans="1:8" ht="24" customHeight="1">
      <c r="A89" s="72">
        <v>82</v>
      </c>
      <c r="B89" s="71" t="s">
        <v>332</v>
      </c>
      <c r="C89" s="82">
        <v>912</v>
      </c>
      <c r="D89" s="87" t="s">
        <v>419</v>
      </c>
      <c r="E89" s="69" t="s">
        <v>334</v>
      </c>
      <c r="F89" s="80">
        <v>111</v>
      </c>
      <c r="G89" s="134"/>
      <c r="H89" s="115">
        <f>H90</f>
        <v>62500</v>
      </c>
    </row>
    <row r="90" spans="1:8" ht="24" customHeight="1">
      <c r="A90" s="72">
        <v>83</v>
      </c>
      <c r="B90" s="208" t="s">
        <v>299</v>
      </c>
      <c r="C90" s="80">
        <v>912</v>
      </c>
      <c r="D90" s="85" t="s">
        <v>419</v>
      </c>
      <c r="E90" s="69" t="s">
        <v>334</v>
      </c>
      <c r="F90" s="80">
        <v>111</v>
      </c>
      <c r="G90" s="134"/>
      <c r="H90" s="115">
        <v>62500</v>
      </c>
    </row>
    <row r="91" spans="1:8" ht="17.25" customHeight="1">
      <c r="A91" s="72">
        <v>84</v>
      </c>
      <c r="B91" s="96" t="s">
        <v>394</v>
      </c>
      <c r="C91" s="82">
        <v>912</v>
      </c>
      <c r="D91" s="87" t="s">
        <v>397</v>
      </c>
      <c r="E91" s="85"/>
      <c r="F91" s="80"/>
      <c r="G91" s="114">
        <f>G92</f>
        <v>26400</v>
      </c>
      <c r="H91" s="114">
        <f>H92</f>
        <v>26400</v>
      </c>
    </row>
    <row r="92" spans="1:8" ht="16.5" customHeight="1">
      <c r="A92" s="72">
        <v>85</v>
      </c>
      <c r="B92" s="96" t="s">
        <v>325</v>
      </c>
      <c r="C92" s="82">
        <v>912</v>
      </c>
      <c r="D92" s="87" t="s">
        <v>326</v>
      </c>
      <c r="E92" s="85"/>
      <c r="F92" s="80"/>
      <c r="G92" s="115">
        <f>G93+G94</f>
        <v>26400</v>
      </c>
      <c r="H92" s="115">
        <f>H93+H94</f>
        <v>26400</v>
      </c>
    </row>
    <row r="93" spans="1:8" ht="36" customHeight="1">
      <c r="A93" s="72">
        <v>86</v>
      </c>
      <c r="B93" s="184" t="s">
        <v>327</v>
      </c>
      <c r="C93" s="80">
        <v>912</v>
      </c>
      <c r="D93" s="85" t="s">
        <v>326</v>
      </c>
      <c r="E93" s="85" t="s">
        <v>329</v>
      </c>
      <c r="F93" s="80">
        <v>244</v>
      </c>
      <c r="G93" s="134">
        <v>2400</v>
      </c>
      <c r="H93" s="115">
        <v>2400</v>
      </c>
    </row>
    <row r="94" spans="1:8" ht="23.25" customHeight="1">
      <c r="A94" s="72">
        <v>87</v>
      </c>
      <c r="B94" s="185" t="s">
        <v>328</v>
      </c>
      <c r="C94" s="80">
        <v>912</v>
      </c>
      <c r="D94" s="85" t="s">
        <v>326</v>
      </c>
      <c r="E94" s="85" t="s">
        <v>330</v>
      </c>
      <c r="F94" s="80">
        <v>244</v>
      </c>
      <c r="G94" s="134">
        <v>24000</v>
      </c>
      <c r="H94" s="115">
        <v>24000</v>
      </c>
    </row>
    <row r="95" spans="1:8" ht="15.75" customHeight="1">
      <c r="A95" s="72">
        <v>88</v>
      </c>
      <c r="B95" s="75" t="s">
        <v>10</v>
      </c>
      <c r="C95" s="82">
        <v>912</v>
      </c>
      <c r="D95" s="87" t="s">
        <v>399</v>
      </c>
      <c r="E95" s="80"/>
      <c r="F95" s="80"/>
      <c r="G95" s="114">
        <f>G97</f>
        <v>278985</v>
      </c>
      <c r="H95" s="114">
        <f>H97</f>
        <v>292934.25</v>
      </c>
    </row>
    <row r="96" spans="1:8" ht="13.5" customHeight="1">
      <c r="A96" s="72">
        <v>89</v>
      </c>
      <c r="B96" s="96" t="s">
        <v>382</v>
      </c>
      <c r="C96" s="82">
        <v>912</v>
      </c>
      <c r="D96" s="87" t="s">
        <v>5</v>
      </c>
      <c r="E96" s="80"/>
      <c r="F96" s="80"/>
      <c r="G96" s="114">
        <f>G97</f>
        <v>278985</v>
      </c>
      <c r="H96" s="114">
        <f>H97</f>
        <v>292934.25</v>
      </c>
    </row>
    <row r="97" spans="1:8" ht="63" customHeight="1">
      <c r="A97" s="72">
        <v>90</v>
      </c>
      <c r="B97" s="99" t="s">
        <v>300</v>
      </c>
      <c r="C97" s="80">
        <v>912</v>
      </c>
      <c r="D97" s="85" t="s">
        <v>5</v>
      </c>
      <c r="E97" s="80">
        <v>3968000</v>
      </c>
      <c r="F97" s="80"/>
      <c r="G97" s="115">
        <f>G98</f>
        <v>278985</v>
      </c>
      <c r="H97" s="115">
        <f>H98</f>
        <v>292934.25</v>
      </c>
    </row>
    <row r="98" spans="1:8" ht="25.5" customHeight="1">
      <c r="A98" s="72">
        <v>91</v>
      </c>
      <c r="B98" s="84" t="s">
        <v>299</v>
      </c>
      <c r="C98" s="80">
        <v>912</v>
      </c>
      <c r="D98" s="85" t="s">
        <v>5</v>
      </c>
      <c r="E98" s="80">
        <v>3968000</v>
      </c>
      <c r="F98" s="80">
        <v>111</v>
      </c>
      <c r="G98" s="134">
        <v>278985</v>
      </c>
      <c r="H98" s="115">
        <v>292934.25</v>
      </c>
    </row>
    <row r="99" spans="1:8" ht="14.25" customHeight="1">
      <c r="A99" s="72">
        <v>92</v>
      </c>
      <c r="B99" s="75" t="s">
        <v>6</v>
      </c>
      <c r="C99" s="82">
        <v>912</v>
      </c>
      <c r="D99" s="87" t="s">
        <v>395</v>
      </c>
      <c r="E99" s="85"/>
      <c r="F99" s="80"/>
      <c r="G99" s="114">
        <f>G100</f>
        <v>4134674.88</v>
      </c>
      <c r="H99" s="114">
        <f>H100</f>
        <v>4134674.88</v>
      </c>
    </row>
    <row r="100" spans="1:8" ht="12.75" customHeight="1">
      <c r="A100" s="72">
        <v>93</v>
      </c>
      <c r="B100" s="75" t="s">
        <v>383</v>
      </c>
      <c r="C100" s="82">
        <v>912</v>
      </c>
      <c r="D100" s="87" t="s">
        <v>27</v>
      </c>
      <c r="E100" s="85"/>
      <c r="F100" s="80"/>
      <c r="G100" s="114">
        <f>G102+G104+G108+G106</f>
        <v>4134674.88</v>
      </c>
      <c r="H100" s="114">
        <f>H102+H104+H108+H106</f>
        <v>4134674.88</v>
      </c>
    </row>
    <row r="101" spans="1:8" ht="85.5" customHeight="1">
      <c r="A101" s="72">
        <v>94</v>
      </c>
      <c r="B101" s="84" t="s">
        <v>301</v>
      </c>
      <c r="C101" s="80">
        <v>912</v>
      </c>
      <c r="D101" s="85" t="s">
        <v>27</v>
      </c>
      <c r="E101" s="85" t="s">
        <v>248</v>
      </c>
      <c r="F101" s="80"/>
      <c r="G101" s="114">
        <f>G102</f>
        <v>3978164.88</v>
      </c>
      <c r="H101" s="114">
        <f>H102</f>
        <v>3978164.88</v>
      </c>
    </row>
    <row r="102" spans="1:8" ht="61.5" customHeight="1">
      <c r="A102" s="72">
        <v>95</v>
      </c>
      <c r="B102" s="84" t="s">
        <v>302</v>
      </c>
      <c r="C102" s="80">
        <v>912</v>
      </c>
      <c r="D102" s="85" t="s">
        <v>27</v>
      </c>
      <c r="E102" s="85" t="s">
        <v>248</v>
      </c>
      <c r="F102" s="80">
        <v>611</v>
      </c>
      <c r="G102" s="134">
        <v>3978164.88</v>
      </c>
      <c r="H102" s="115">
        <v>3978164.88</v>
      </c>
    </row>
    <row r="103" spans="1:8" ht="122.25" customHeight="1">
      <c r="A103" s="72">
        <v>96</v>
      </c>
      <c r="B103" s="204" t="s">
        <v>303</v>
      </c>
      <c r="C103" s="80">
        <v>912</v>
      </c>
      <c r="D103" s="85" t="s">
        <v>27</v>
      </c>
      <c r="E103" s="85" t="s">
        <v>249</v>
      </c>
      <c r="F103" s="80"/>
      <c r="G103" s="114">
        <f>G104</f>
        <v>6510</v>
      </c>
      <c r="H103" s="114">
        <f>H104</f>
        <v>6510</v>
      </c>
    </row>
    <row r="104" spans="1:8" ht="60.75" customHeight="1">
      <c r="A104" s="72">
        <v>97</v>
      </c>
      <c r="B104" s="184" t="s">
        <v>302</v>
      </c>
      <c r="C104" s="80">
        <v>912</v>
      </c>
      <c r="D104" s="85" t="s">
        <v>27</v>
      </c>
      <c r="E104" s="85" t="s">
        <v>249</v>
      </c>
      <c r="F104" s="80">
        <v>611</v>
      </c>
      <c r="G104" s="134">
        <v>6510</v>
      </c>
      <c r="H104" s="115">
        <v>6510</v>
      </c>
    </row>
    <row r="105" spans="1:8" ht="26.25" customHeight="1">
      <c r="A105" s="72">
        <v>98</v>
      </c>
      <c r="B105" s="101" t="s">
        <v>335</v>
      </c>
      <c r="C105" s="80">
        <v>912</v>
      </c>
      <c r="D105" s="85" t="s">
        <v>27</v>
      </c>
      <c r="E105" s="85" t="s">
        <v>336</v>
      </c>
      <c r="F105" s="80"/>
      <c r="G105" s="115">
        <f>G106</f>
        <v>120000</v>
      </c>
      <c r="H105" s="115">
        <f>H106</f>
        <v>120000</v>
      </c>
    </row>
    <row r="106" spans="1:8" ht="12" customHeight="1">
      <c r="A106" s="72">
        <v>99</v>
      </c>
      <c r="B106" s="184" t="s">
        <v>256</v>
      </c>
      <c r="C106" s="80">
        <v>912</v>
      </c>
      <c r="D106" s="85" t="s">
        <v>27</v>
      </c>
      <c r="E106" s="85" t="s">
        <v>336</v>
      </c>
      <c r="F106" s="80">
        <v>612</v>
      </c>
      <c r="G106" s="134">
        <v>120000</v>
      </c>
      <c r="H106" s="115">
        <v>120000</v>
      </c>
    </row>
    <row r="107" spans="1:8" ht="49.5" customHeight="1">
      <c r="A107" s="72">
        <v>100</v>
      </c>
      <c r="B107" s="184" t="s">
        <v>304</v>
      </c>
      <c r="C107" s="80">
        <v>912</v>
      </c>
      <c r="D107" s="85" t="s">
        <v>27</v>
      </c>
      <c r="E107" s="85" t="s">
        <v>230</v>
      </c>
      <c r="F107" s="80"/>
      <c r="G107" s="114">
        <f>G108</f>
        <v>30000</v>
      </c>
      <c r="H107" s="114">
        <f>H108</f>
        <v>30000</v>
      </c>
    </row>
    <row r="108" spans="1:8" ht="13.5" customHeight="1">
      <c r="A108" s="72">
        <v>101</v>
      </c>
      <c r="B108" s="184" t="s">
        <v>256</v>
      </c>
      <c r="C108" s="80">
        <v>912</v>
      </c>
      <c r="D108" s="85" t="s">
        <v>27</v>
      </c>
      <c r="E108" s="85" t="s">
        <v>230</v>
      </c>
      <c r="F108" s="80">
        <v>612</v>
      </c>
      <c r="G108" s="134">
        <v>30000</v>
      </c>
      <c r="H108" s="115">
        <v>30000</v>
      </c>
    </row>
    <row r="109" spans="1:8" ht="12.75" customHeight="1">
      <c r="A109" s="72">
        <v>102</v>
      </c>
      <c r="B109" s="209" t="s">
        <v>2</v>
      </c>
      <c r="C109" s="80"/>
      <c r="D109" s="85"/>
      <c r="E109" s="85"/>
      <c r="F109" s="80"/>
      <c r="G109" s="135">
        <v>307432</v>
      </c>
      <c r="H109" s="114">
        <v>632823</v>
      </c>
    </row>
    <row r="110" spans="1:8" ht="15.75" customHeight="1">
      <c r="A110" s="72">
        <v>103</v>
      </c>
      <c r="B110" s="80" t="s">
        <v>384</v>
      </c>
      <c r="C110" s="80"/>
      <c r="D110" s="85"/>
      <c r="E110" s="85"/>
      <c r="F110" s="80"/>
      <c r="G110" s="114">
        <f>G10+G53+G59+G63+G69+G88+G91+G95+G99+G109</f>
        <v>50510325.32</v>
      </c>
      <c r="H110" s="114">
        <f>H10+H53+H59+H63+H69+H88+H91+H95+H99+H109</f>
        <v>12316831.2</v>
      </c>
    </row>
    <row r="111" spans="2:8" ht="12.75">
      <c r="B111" s="102"/>
      <c r="C111" s="102"/>
      <c r="D111" s="110"/>
      <c r="E111" s="102"/>
      <c r="F111" s="110"/>
      <c r="G111" s="110"/>
      <c r="H111" s="110"/>
    </row>
    <row r="112" spans="2:8" ht="12.75">
      <c r="B112" s="102"/>
      <c r="C112" s="102"/>
      <c r="D112" s="110"/>
      <c r="E112" s="102"/>
      <c r="F112" s="110"/>
      <c r="G112" s="110"/>
      <c r="H112" s="110"/>
    </row>
    <row r="113" ht="54" customHeight="1"/>
    <row r="114" ht="62.25" customHeight="1"/>
    <row r="115" ht="59.25" customHeight="1"/>
    <row r="116" ht="68.25" customHeight="1"/>
    <row r="117" ht="70.5" customHeight="1"/>
    <row r="119" spans="2:10" s="107" customFormat="1" ht="45" customHeight="1">
      <c r="B119"/>
      <c r="C119"/>
      <c r="E119"/>
      <c r="I119"/>
      <c r="J119"/>
    </row>
    <row r="122" spans="2:10" s="107" customFormat="1" ht="75.75" customHeight="1">
      <c r="B122"/>
      <c r="C122"/>
      <c r="E122"/>
      <c r="I122"/>
      <c r="J122"/>
    </row>
    <row r="126" spans="2:10" s="107" customFormat="1" ht="38.25" customHeight="1">
      <c r="B126"/>
      <c r="C126"/>
      <c r="E126"/>
      <c r="I126"/>
      <c r="J126"/>
    </row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SheetLayoutView="100" zoomScalePageLayoutView="0" workbookViewId="0" topLeftCell="H1">
      <selection activeCell="J39" sqref="J39"/>
    </sheetView>
  </sheetViews>
  <sheetFormatPr defaultColWidth="9.00390625" defaultRowHeight="12.75"/>
  <cols>
    <col min="1" max="1" width="8.00390625" style="0" hidden="1" customWidth="1"/>
    <col min="2" max="7" width="9.125" style="0" hidden="1" customWidth="1"/>
    <col min="8" max="8" width="8.00390625" style="0" customWidth="1"/>
    <col min="9" max="9" width="21.375" style="0" customWidth="1"/>
    <col min="10" max="10" width="102.875" style="0" customWidth="1"/>
  </cols>
  <sheetData>
    <row r="2" ht="12.75">
      <c r="J2" s="7" t="s">
        <v>143</v>
      </c>
    </row>
    <row r="3" ht="12.75">
      <c r="J3" s="7" t="s">
        <v>460</v>
      </c>
    </row>
    <row r="4" ht="12.75">
      <c r="J4" s="7" t="s">
        <v>499</v>
      </c>
    </row>
    <row r="7" spans="1:10" ht="15">
      <c r="A7" s="16"/>
      <c r="B7" s="16"/>
      <c r="C7" s="16"/>
      <c r="D7" s="16"/>
      <c r="E7" s="16"/>
      <c r="F7" s="16"/>
      <c r="G7" s="16"/>
      <c r="H7" s="16"/>
      <c r="I7" s="17"/>
      <c r="J7" s="7" t="s">
        <v>143</v>
      </c>
    </row>
    <row r="8" spans="1:10" ht="15">
      <c r="A8" s="16"/>
      <c r="B8" s="16"/>
      <c r="C8" s="16"/>
      <c r="D8" s="16"/>
      <c r="E8" s="16"/>
      <c r="F8" s="16"/>
      <c r="G8" s="16"/>
      <c r="H8" s="16"/>
      <c r="I8" s="17"/>
      <c r="J8" s="7" t="s">
        <v>152</v>
      </c>
    </row>
    <row r="9" spans="1:10" ht="15">
      <c r="A9" s="16"/>
      <c r="B9" s="16"/>
      <c r="C9" s="16"/>
      <c r="D9" s="16"/>
      <c r="E9" s="16"/>
      <c r="F9" s="16"/>
      <c r="G9" s="16"/>
      <c r="H9" s="16"/>
      <c r="I9" s="17"/>
      <c r="J9" s="7" t="s">
        <v>442</v>
      </c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15.75" customHeight="1">
      <c r="A11" s="257" t="s">
        <v>153</v>
      </c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19.5" customHeight="1">
      <c r="A12" s="257" t="s">
        <v>268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ht="12.75">
      <c r="A13" s="259" t="s">
        <v>138</v>
      </c>
      <c r="B13" s="260"/>
      <c r="C13" s="260"/>
      <c r="D13" s="260"/>
      <c r="E13" s="260"/>
      <c r="F13" s="260"/>
      <c r="G13" s="260"/>
      <c r="H13" s="261"/>
      <c r="I13" s="265" t="s">
        <v>139</v>
      </c>
      <c r="J13" s="266" t="s">
        <v>140</v>
      </c>
    </row>
    <row r="14" spans="1:10" ht="12.75">
      <c r="A14" s="262"/>
      <c r="B14" s="263"/>
      <c r="C14" s="263"/>
      <c r="D14" s="263"/>
      <c r="E14" s="263"/>
      <c r="F14" s="263"/>
      <c r="G14" s="263"/>
      <c r="H14" s="264"/>
      <c r="I14" s="265"/>
      <c r="J14" s="266"/>
    </row>
    <row r="15" spans="1:10" ht="15">
      <c r="A15" s="251" t="s">
        <v>102</v>
      </c>
      <c r="B15" s="254" t="s">
        <v>103</v>
      </c>
      <c r="C15" s="24"/>
      <c r="D15" s="24"/>
      <c r="E15" s="24"/>
      <c r="F15" s="24"/>
      <c r="G15" s="24"/>
      <c r="H15" s="19" t="s">
        <v>150</v>
      </c>
      <c r="I15" s="20"/>
      <c r="J15" s="26" t="s">
        <v>151</v>
      </c>
    </row>
    <row r="16" spans="1:10" ht="30">
      <c r="A16" s="252"/>
      <c r="B16" s="255"/>
      <c r="C16" s="25"/>
      <c r="D16" s="25"/>
      <c r="E16" s="25"/>
      <c r="F16" s="25"/>
      <c r="G16" s="25"/>
      <c r="H16" s="19" t="s">
        <v>150</v>
      </c>
      <c r="I16" s="21" t="s">
        <v>106</v>
      </c>
      <c r="J16" s="27" t="s">
        <v>154</v>
      </c>
    </row>
    <row r="17" spans="1:10" ht="30">
      <c r="A17" s="252"/>
      <c r="B17" s="255"/>
      <c r="C17" s="25"/>
      <c r="D17" s="25"/>
      <c r="E17" s="25"/>
      <c r="F17" s="25"/>
      <c r="G17" s="25"/>
      <c r="H17" s="19" t="s">
        <v>150</v>
      </c>
      <c r="I17" s="21" t="s">
        <v>107</v>
      </c>
      <c r="J17" s="27" t="s">
        <v>157</v>
      </c>
    </row>
    <row r="18" spans="1:10" ht="20.25" customHeight="1">
      <c r="A18" s="252"/>
      <c r="B18" s="255"/>
      <c r="C18" s="25"/>
      <c r="D18" s="25"/>
      <c r="E18" s="25"/>
      <c r="F18" s="25"/>
      <c r="G18" s="25"/>
      <c r="H18" s="19" t="s">
        <v>150</v>
      </c>
      <c r="I18" s="22" t="s">
        <v>105</v>
      </c>
      <c r="J18" s="27" t="s">
        <v>100</v>
      </c>
    </row>
    <row r="19" spans="1:10" ht="21" customHeight="1">
      <c r="A19" s="253"/>
      <c r="B19" s="256"/>
      <c r="C19" s="28"/>
      <c r="D19" s="28"/>
      <c r="E19" s="28"/>
      <c r="F19" s="28"/>
      <c r="G19" s="28"/>
      <c r="H19" s="19" t="s">
        <v>150</v>
      </c>
      <c r="I19" s="22" t="s">
        <v>104</v>
      </c>
      <c r="J19" s="27" t="s">
        <v>101</v>
      </c>
    </row>
  </sheetData>
  <sheetProtection/>
  <mergeCells count="7">
    <mergeCell ref="A15:A19"/>
    <mergeCell ref="B15:B19"/>
    <mergeCell ref="A11:J11"/>
    <mergeCell ref="A12:J12"/>
    <mergeCell ref="A13:H14"/>
    <mergeCell ref="I13:I14"/>
    <mergeCell ref="J13:J14"/>
  </mergeCells>
  <printOptions/>
  <pageMargins left="0.95" right="0.22" top="0.64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12.25390625" style="0" customWidth="1"/>
  </cols>
  <sheetData>
    <row r="1" spans="1:5" ht="15">
      <c r="A1" s="16"/>
      <c r="B1" s="16"/>
      <c r="C1" s="16"/>
      <c r="D1" s="17"/>
      <c r="E1" s="7" t="s">
        <v>142</v>
      </c>
    </row>
    <row r="2" spans="1:5" ht="15">
      <c r="A2" s="16"/>
      <c r="B2" s="16"/>
      <c r="C2" s="16"/>
      <c r="D2" s="17"/>
      <c r="E2" s="7" t="s">
        <v>460</v>
      </c>
    </row>
    <row r="3" spans="1:5" ht="15">
      <c r="A3" s="16"/>
      <c r="B3" s="16"/>
      <c r="C3" s="16"/>
      <c r="D3" s="17"/>
      <c r="E3" s="7" t="s">
        <v>499</v>
      </c>
    </row>
    <row r="4" spans="1:5" ht="9" customHeight="1">
      <c r="A4" s="16"/>
      <c r="B4" s="16"/>
      <c r="C4" s="16"/>
      <c r="D4" s="17"/>
      <c r="E4" s="7"/>
    </row>
    <row r="5" spans="1:5" ht="15">
      <c r="A5" s="16"/>
      <c r="B5" s="16"/>
      <c r="C5" s="16"/>
      <c r="D5" s="17"/>
      <c r="E5" s="7" t="s">
        <v>142</v>
      </c>
    </row>
    <row r="6" spans="1:5" ht="15">
      <c r="A6" s="16"/>
      <c r="B6" s="16"/>
      <c r="C6" s="16"/>
      <c r="D6" s="17"/>
      <c r="E6" s="7" t="s">
        <v>152</v>
      </c>
    </row>
    <row r="7" spans="1:5" ht="15">
      <c r="A7" s="16"/>
      <c r="B7" s="16"/>
      <c r="C7" s="16"/>
      <c r="D7" s="17"/>
      <c r="E7" s="7" t="s">
        <v>442</v>
      </c>
    </row>
    <row r="8" spans="1:5" ht="7.5" customHeight="1">
      <c r="A8" s="16"/>
      <c r="B8" s="16"/>
      <c r="C8" s="16"/>
      <c r="D8" s="17"/>
      <c r="E8" s="18"/>
    </row>
    <row r="9" spans="1:5" ht="15.75" customHeight="1">
      <c r="A9" s="271" t="s">
        <v>269</v>
      </c>
      <c r="B9" s="271"/>
      <c r="C9" s="271"/>
      <c r="D9" s="271"/>
      <c r="E9" s="271"/>
    </row>
    <row r="10" spans="1:5" ht="8.25" customHeight="1">
      <c r="A10" s="55"/>
      <c r="B10" s="55"/>
      <c r="C10" s="55"/>
      <c r="D10" s="55"/>
      <c r="E10" s="55"/>
    </row>
    <row r="11" spans="1:5" ht="23.25" customHeight="1">
      <c r="A11" s="274" t="s">
        <v>93</v>
      </c>
      <c r="B11" s="275"/>
      <c r="C11" s="276"/>
      <c r="D11" s="33" t="s">
        <v>94</v>
      </c>
      <c r="E11" s="32" t="s">
        <v>95</v>
      </c>
    </row>
    <row r="12" spans="1:5" ht="25.5" customHeight="1">
      <c r="A12" s="34" t="s">
        <v>96</v>
      </c>
      <c r="B12" s="34" t="s">
        <v>97</v>
      </c>
      <c r="C12" s="32" t="s">
        <v>66</v>
      </c>
      <c r="D12" s="33"/>
      <c r="E12" s="32"/>
    </row>
    <row r="13" spans="1:5" ht="22.5" customHeight="1">
      <c r="A13" s="272" t="s">
        <v>155</v>
      </c>
      <c r="B13" s="273" t="s">
        <v>156</v>
      </c>
      <c r="C13" s="32">
        <v>890</v>
      </c>
      <c r="D13" s="33" t="s">
        <v>120</v>
      </c>
      <c r="E13" s="35" t="s">
        <v>121</v>
      </c>
    </row>
    <row r="14" spans="1:5" ht="45" customHeight="1">
      <c r="A14" s="272"/>
      <c r="B14" s="273"/>
      <c r="C14" s="36" t="s">
        <v>178</v>
      </c>
      <c r="D14" s="37" t="s">
        <v>126</v>
      </c>
      <c r="E14" s="38" t="s">
        <v>158</v>
      </c>
    </row>
    <row r="15" spans="1:5" ht="45" customHeight="1">
      <c r="A15" s="277" t="s">
        <v>151</v>
      </c>
      <c r="B15" s="278" t="s">
        <v>368</v>
      </c>
      <c r="C15" s="36" t="s">
        <v>150</v>
      </c>
      <c r="D15" s="37" t="s">
        <v>113</v>
      </c>
      <c r="E15" s="39" t="s">
        <v>73</v>
      </c>
    </row>
    <row r="16" spans="1:5" ht="43.5" customHeight="1">
      <c r="A16" s="267"/>
      <c r="B16" s="269"/>
      <c r="C16" s="36" t="s">
        <v>150</v>
      </c>
      <c r="D16" s="37" t="s">
        <v>145</v>
      </c>
      <c r="E16" s="39" t="s">
        <v>73</v>
      </c>
    </row>
    <row r="17" spans="1:5" ht="44.25" customHeight="1">
      <c r="A17" s="267"/>
      <c r="B17" s="269"/>
      <c r="C17" s="36" t="s">
        <v>150</v>
      </c>
      <c r="D17" s="37" t="s">
        <v>159</v>
      </c>
      <c r="E17" s="39" t="s">
        <v>73</v>
      </c>
    </row>
    <row r="18" spans="1:5" ht="42.75" customHeight="1">
      <c r="A18" s="267"/>
      <c r="B18" s="269"/>
      <c r="C18" s="36" t="s">
        <v>150</v>
      </c>
      <c r="D18" s="37" t="s">
        <v>160</v>
      </c>
      <c r="E18" s="39" t="s">
        <v>73</v>
      </c>
    </row>
    <row r="19" spans="1:5" ht="42.75" customHeight="1">
      <c r="A19" s="267"/>
      <c r="B19" s="269"/>
      <c r="C19" s="36" t="s">
        <v>150</v>
      </c>
      <c r="D19" s="37" t="s">
        <v>161</v>
      </c>
      <c r="E19" s="39" t="s">
        <v>73</v>
      </c>
    </row>
    <row r="20" spans="1:5" ht="46.5" customHeight="1">
      <c r="A20" s="267"/>
      <c r="B20" s="269"/>
      <c r="C20" s="36" t="s">
        <v>150</v>
      </c>
      <c r="D20" s="40" t="s">
        <v>115</v>
      </c>
      <c r="E20" s="38" t="s">
        <v>119</v>
      </c>
    </row>
    <row r="21" spans="1:5" ht="45" customHeight="1">
      <c r="A21" s="267"/>
      <c r="B21" s="269"/>
      <c r="C21" s="36" t="s">
        <v>150</v>
      </c>
      <c r="D21" s="40" t="s">
        <v>146</v>
      </c>
      <c r="E21" s="38" t="s">
        <v>119</v>
      </c>
    </row>
    <row r="22" spans="1:5" ht="46.5" customHeight="1">
      <c r="A22" s="267"/>
      <c r="B22" s="269"/>
      <c r="C22" s="36" t="s">
        <v>150</v>
      </c>
      <c r="D22" s="40" t="s">
        <v>147</v>
      </c>
      <c r="E22" s="200" t="s">
        <v>119</v>
      </c>
    </row>
    <row r="23" spans="1:5" ht="32.25" customHeight="1">
      <c r="A23" s="267" t="s">
        <v>151</v>
      </c>
      <c r="B23" s="269" t="s">
        <v>368</v>
      </c>
      <c r="C23" s="36" t="s">
        <v>150</v>
      </c>
      <c r="D23" s="40" t="s">
        <v>114</v>
      </c>
      <c r="E23" s="41" t="s">
        <v>76</v>
      </c>
    </row>
    <row r="24" spans="1:5" ht="30.75" customHeight="1">
      <c r="A24" s="267"/>
      <c r="B24" s="269"/>
      <c r="C24" s="36" t="s">
        <v>150</v>
      </c>
      <c r="D24" s="40" t="s">
        <v>148</v>
      </c>
      <c r="E24" s="41" t="s">
        <v>76</v>
      </c>
    </row>
    <row r="25" spans="1:5" ht="29.25" customHeight="1">
      <c r="A25" s="267"/>
      <c r="B25" s="269"/>
      <c r="C25" s="36" t="s">
        <v>150</v>
      </c>
      <c r="D25" s="40" t="s">
        <v>149</v>
      </c>
      <c r="E25" s="41" t="s">
        <v>76</v>
      </c>
    </row>
    <row r="26" spans="1:6" ht="31.5" customHeight="1">
      <c r="A26" s="267"/>
      <c r="B26" s="269"/>
      <c r="C26" s="36" t="s">
        <v>150</v>
      </c>
      <c r="D26" s="40" t="s">
        <v>179</v>
      </c>
      <c r="E26" s="42" t="s">
        <v>180</v>
      </c>
      <c r="F26" s="23"/>
    </row>
    <row r="27" spans="1:6" ht="29.25" customHeight="1">
      <c r="A27" s="267"/>
      <c r="B27" s="269"/>
      <c r="C27" s="36" t="s">
        <v>150</v>
      </c>
      <c r="D27" s="40" t="s">
        <v>0</v>
      </c>
      <c r="E27" s="42" t="s">
        <v>1</v>
      </c>
      <c r="F27" s="23"/>
    </row>
    <row r="28" spans="1:5" ht="18" customHeight="1">
      <c r="A28" s="267"/>
      <c r="B28" s="269"/>
      <c r="C28" s="36" t="s">
        <v>150</v>
      </c>
      <c r="D28" s="40" t="s">
        <v>120</v>
      </c>
      <c r="E28" s="39" t="s">
        <v>121</v>
      </c>
    </row>
    <row r="29" spans="1:5" ht="15.75" customHeight="1">
      <c r="A29" s="267"/>
      <c r="B29" s="269"/>
      <c r="C29" s="36" t="s">
        <v>150</v>
      </c>
      <c r="D29" s="40" t="s">
        <v>116</v>
      </c>
      <c r="E29" s="39" t="s">
        <v>98</v>
      </c>
    </row>
    <row r="30" spans="1:5" ht="16.5" customHeight="1">
      <c r="A30" s="267"/>
      <c r="B30" s="269"/>
      <c r="C30" s="36" t="s">
        <v>150</v>
      </c>
      <c r="D30" s="60" t="s">
        <v>117</v>
      </c>
      <c r="E30" s="42" t="s">
        <v>99</v>
      </c>
    </row>
    <row r="31" spans="1:5" ht="30" customHeight="1">
      <c r="A31" s="267"/>
      <c r="B31" s="269"/>
      <c r="C31" s="36" t="s">
        <v>150</v>
      </c>
      <c r="D31" s="37" t="s">
        <v>118</v>
      </c>
      <c r="E31" s="43" t="s">
        <v>91</v>
      </c>
    </row>
    <row r="32" spans="1:5" ht="31.5" customHeight="1">
      <c r="A32" s="267"/>
      <c r="B32" s="269"/>
      <c r="C32" s="36" t="s">
        <v>150</v>
      </c>
      <c r="D32" s="37" t="s">
        <v>122</v>
      </c>
      <c r="E32" s="42" t="s">
        <v>123</v>
      </c>
    </row>
    <row r="33" spans="1:5" ht="32.25" customHeight="1">
      <c r="A33" s="267"/>
      <c r="B33" s="269"/>
      <c r="C33" s="36" t="s">
        <v>150</v>
      </c>
      <c r="D33" s="60" t="s">
        <v>513</v>
      </c>
      <c r="E33" s="42" t="s">
        <v>496</v>
      </c>
    </row>
    <row r="34" spans="1:5" ht="16.5" customHeight="1">
      <c r="A34" s="267"/>
      <c r="B34" s="269"/>
      <c r="C34" s="36" t="s">
        <v>150</v>
      </c>
      <c r="D34" s="37" t="s">
        <v>124</v>
      </c>
      <c r="E34" s="43" t="s">
        <v>125</v>
      </c>
    </row>
    <row r="35" spans="1:5" ht="32.25" customHeight="1">
      <c r="A35" s="267"/>
      <c r="B35" s="269"/>
      <c r="C35" s="36" t="s">
        <v>150</v>
      </c>
      <c r="D35" s="37" t="s">
        <v>497</v>
      </c>
      <c r="E35" s="42" t="s">
        <v>498</v>
      </c>
    </row>
    <row r="36" spans="1:5" ht="28.5" customHeight="1">
      <c r="A36" s="267"/>
      <c r="B36" s="269"/>
      <c r="C36" s="36" t="s">
        <v>150</v>
      </c>
      <c r="D36" s="40" t="s">
        <v>187</v>
      </c>
      <c r="E36" s="39" t="s">
        <v>188</v>
      </c>
    </row>
    <row r="37" spans="1:5" ht="31.5" customHeight="1">
      <c r="A37" s="267"/>
      <c r="B37" s="269"/>
      <c r="C37" s="36" t="s">
        <v>150</v>
      </c>
      <c r="D37" s="37" t="s">
        <v>181</v>
      </c>
      <c r="E37" s="43" t="s">
        <v>182</v>
      </c>
    </row>
    <row r="38" spans="1:5" ht="15.75" customHeight="1">
      <c r="A38" s="267"/>
      <c r="B38" s="269"/>
      <c r="C38" s="36" t="s">
        <v>150</v>
      </c>
      <c r="D38" s="37" t="s">
        <v>164</v>
      </c>
      <c r="E38" s="42" t="s">
        <v>163</v>
      </c>
    </row>
    <row r="39" spans="1:5" ht="15.75" customHeight="1">
      <c r="A39" s="267"/>
      <c r="B39" s="269"/>
      <c r="C39" s="36" t="s">
        <v>150</v>
      </c>
      <c r="D39" s="37" t="s">
        <v>165</v>
      </c>
      <c r="E39" s="42" t="s">
        <v>185</v>
      </c>
    </row>
    <row r="40" spans="1:5" ht="30" customHeight="1">
      <c r="A40" s="267"/>
      <c r="B40" s="269"/>
      <c r="C40" s="56">
        <v>912</v>
      </c>
      <c r="D40" s="40" t="s">
        <v>189</v>
      </c>
      <c r="E40" s="39" t="s">
        <v>190</v>
      </c>
    </row>
    <row r="41" spans="1:5" ht="15.75" customHeight="1">
      <c r="A41" s="267"/>
      <c r="B41" s="269"/>
      <c r="C41" s="56">
        <v>912</v>
      </c>
      <c r="D41" s="40" t="s">
        <v>191</v>
      </c>
      <c r="E41" s="39" t="s">
        <v>192</v>
      </c>
    </row>
    <row r="42" spans="1:5" ht="18" customHeight="1">
      <c r="A42" s="267"/>
      <c r="B42" s="269"/>
      <c r="C42" s="56">
        <v>912</v>
      </c>
      <c r="D42" s="57" t="s">
        <v>254</v>
      </c>
      <c r="E42" s="39" t="s">
        <v>184</v>
      </c>
    </row>
    <row r="43" spans="1:5" ht="14.25" customHeight="1">
      <c r="A43" s="267"/>
      <c r="B43" s="269"/>
      <c r="C43" s="56">
        <v>912</v>
      </c>
      <c r="D43" s="57" t="s">
        <v>251</v>
      </c>
      <c r="E43" s="39" t="s">
        <v>252</v>
      </c>
    </row>
    <row r="44" spans="1:5" ht="16.5" customHeight="1">
      <c r="A44" s="267"/>
      <c r="B44" s="269"/>
      <c r="C44" s="56">
        <v>912</v>
      </c>
      <c r="D44" s="57" t="s">
        <v>253</v>
      </c>
      <c r="E44" s="39" t="s">
        <v>183</v>
      </c>
    </row>
    <row r="45" spans="1:5" ht="30" customHeight="1">
      <c r="A45" s="267"/>
      <c r="B45" s="269"/>
      <c r="C45" s="57">
        <v>912</v>
      </c>
      <c r="D45" s="57" t="s">
        <v>193</v>
      </c>
      <c r="E45" s="39" t="s">
        <v>194</v>
      </c>
    </row>
    <row r="46" spans="1:5" ht="16.5" customHeight="1">
      <c r="A46" s="267"/>
      <c r="B46" s="269"/>
      <c r="C46" s="57">
        <v>912</v>
      </c>
      <c r="D46" s="57" t="s">
        <v>166</v>
      </c>
      <c r="E46" s="58" t="s">
        <v>197</v>
      </c>
    </row>
    <row r="47" spans="1:5" ht="32.25" customHeight="1">
      <c r="A47" s="268"/>
      <c r="B47" s="270"/>
      <c r="C47" s="36" t="s">
        <v>150</v>
      </c>
      <c r="D47" s="59" t="s">
        <v>186</v>
      </c>
      <c r="E47" s="41" t="s">
        <v>162</v>
      </c>
    </row>
    <row r="48" spans="1:4" ht="77.25" customHeight="1">
      <c r="A48" s="31"/>
      <c r="B48" s="30"/>
      <c r="C48" s="23"/>
      <c r="D48" s="23"/>
    </row>
  </sheetData>
  <sheetProtection/>
  <mergeCells count="8">
    <mergeCell ref="A23:A47"/>
    <mergeCell ref="B23:B47"/>
    <mergeCell ref="A9:E9"/>
    <mergeCell ref="A13:A14"/>
    <mergeCell ref="B13:B14"/>
    <mergeCell ref="A11:C11"/>
    <mergeCell ref="A15:A22"/>
    <mergeCell ref="B15:B22"/>
  </mergeCells>
  <printOptions/>
  <pageMargins left="0.7480314960629921" right="0.1968503937007874" top="0.4330708661417323" bottom="0.1968503937007874" header="0.4330708661417323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7"/>
  <sheetViews>
    <sheetView zoomScalePageLayoutView="0" workbookViewId="0" topLeftCell="A105">
      <selection activeCell="B116" sqref="B116"/>
    </sheetView>
  </sheetViews>
  <sheetFormatPr defaultColWidth="9.00390625" defaultRowHeight="12.75"/>
  <cols>
    <col min="1" max="1" width="4.375" style="107" customWidth="1"/>
    <col min="2" max="2" width="43.00390625" style="0" customWidth="1"/>
    <col min="3" max="3" width="7.75390625" style="107" customWidth="1"/>
    <col min="4" max="4" width="9.75390625" style="107" customWidth="1"/>
    <col min="5" max="5" width="8.125" style="107" customWidth="1"/>
    <col min="6" max="6" width="17.375" style="107" customWidth="1"/>
  </cols>
  <sheetData>
    <row r="2" spans="2:6" ht="38.25" customHeight="1">
      <c r="B2" s="249" t="s">
        <v>502</v>
      </c>
      <c r="C2" s="250"/>
      <c r="D2" s="250"/>
      <c r="E2" s="250"/>
      <c r="F2" s="250"/>
    </row>
    <row r="4" spans="2:8" ht="38.25" customHeight="1">
      <c r="B4" s="249" t="s">
        <v>447</v>
      </c>
      <c r="C4" s="250"/>
      <c r="D4" s="250"/>
      <c r="E4" s="250"/>
      <c r="F4" s="250"/>
      <c r="G4" s="6"/>
      <c r="H4" s="7"/>
    </row>
    <row r="5" spans="1:8" ht="60" customHeight="1">
      <c r="A5" s="244" t="s">
        <v>305</v>
      </c>
      <c r="B5" s="244"/>
      <c r="C5" s="244"/>
      <c r="D5" s="244"/>
      <c r="E5" s="244"/>
      <c r="F5" s="244"/>
      <c r="G5" s="6"/>
      <c r="H5" s="7"/>
    </row>
    <row r="6" spans="2:8" ht="12.75">
      <c r="B6" s="65"/>
      <c r="C6" s="109"/>
      <c r="D6" s="109"/>
      <c r="E6" s="109"/>
      <c r="F6" s="112" t="s">
        <v>207</v>
      </c>
      <c r="G6" s="6"/>
      <c r="H6" s="7"/>
    </row>
    <row r="7" spans="1:8" ht="12.75">
      <c r="A7" s="242" t="s">
        <v>350</v>
      </c>
      <c r="B7" s="248" t="s">
        <v>140</v>
      </c>
      <c r="C7" s="279" t="s">
        <v>208</v>
      </c>
      <c r="D7" s="279"/>
      <c r="E7" s="279"/>
      <c r="F7" s="248" t="s">
        <v>12</v>
      </c>
      <c r="G7" s="6"/>
      <c r="H7" s="18"/>
    </row>
    <row r="8" spans="1:8" ht="36">
      <c r="A8" s="243"/>
      <c r="B8" s="248"/>
      <c r="C8" s="76" t="s">
        <v>306</v>
      </c>
      <c r="D8" s="76" t="s">
        <v>209</v>
      </c>
      <c r="E8" s="76" t="s">
        <v>210</v>
      </c>
      <c r="F8" s="248"/>
      <c r="G8" s="6"/>
      <c r="H8" s="18"/>
    </row>
    <row r="9" spans="1:6" ht="13.5" customHeight="1">
      <c r="A9" s="107">
        <v>1</v>
      </c>
      <c r="B9" s="75" t="s">
        <v>8</v>
      </c>
      <c r="C9" s="87" t="s">
        <v>402</v>
      </c>
      <c r="D9" s="80"/>
      <c r="E9" s="80"/>
      <c r="F9" s="115">
        <f>F10+F15+F18+F46+F45</f>
        <v>5092412.14</v>
      </c>
    </row>
    <row r="10" spans="1:6" ht="36" customHeight="1">
      <c r="A10" s="72">
        <v>2</v>
      </c>
      <c r="B10" s="75" t="s">
        <v>29</v>
      </c>
      <c r="C10" s="82" t="s">
        <v>30</v>
      </c>
      <c r="D10" s="80"/>
      <c r="E10" s="80"/>
      <c r="F10" s="114">
        <f>F11</f>
        <v>703800.79</v>
      </c>
    </row>
    <row r="11" spans="1:6" ht="47.25" customHeight="1">
      <c r="A11" s="72">
        <v>3</v>
      </c>
      <c r="B11" s="75" t="s">
        <v>275</v>
      </c>
      <c r="C11" s="80" t="s">
        <v>30</v>
      </c>
      <c r="D11" s="80">
        <v>8010000</v>
      </c>
      <c r="E11" s="80"/>
      <c r="F11" s="114">
        <f>F12+F13+F14</f>
        <v>703800.79</v>
      </c>
    </row>
    <row r="12" spans="1:6" ht="36.75" customHeight="1">
      <c r="A12" s="104">
        <v>4</v>
      </c>
      <c r="B12" s="84" t="s">
        <v>31</v>
      </c>
      <c r="C12" s="80" t="s">
        <v>30</v>
      </c>
      <c r="D12" s="85" t="s">
        <v>225</v>
      </c>
      <c r="E12" s="80">
        <v>121</v>
      </c>
      <c r="F12" s="115">
        <v>644203.56</v>
      </c>
    </row>
    <row r="13" spans="1:6" ht="39" customHeight="1">
      <c r="A13" s="72">
        <v>5</v>
      </c>
      <c r="B13" s="86" t="s">
        <v>14</v>
      </c>
      <c r="C13" s="111" t="s">
        <v>30</v>
      </c>
      <c r="D13" s="85" t="s">
        <v>225</v>
      </c>
      <c r="E13" s="111" t="s">
        <v>15</v>
      </c>
      <c r="F13" s="115">
        <v>1800</v>
      </c>
    </row>
    <row r="14" spans="1:6" ht="51" customHeight="1">
      <c r="A14" s="72"/>
      <c r="B14" s="184" t="s">
        <v>388</v>
      </c>
      <c r="C14" s="111" t="s">
        <v>30</v>
      </c>
      <c r="D14" s="85" t="s">
        <v>476</v>
      </c>
      <c r="E14" s="111" t="s">
        <v>15</v>
      </c>
      <c r="F14" s="115">
        <v>57797.23</v>
      </c>
    </row>
    <row r="15" spans="1:6" ht="49.5" customHeight="1">
      <c r="A15" s="72">
        <v>6</v>
      </c>
      <c r="B15" s="75" t="s">
        <v>108</v>
      </c>
      <c r="C15" s="82" t="s">
        <v>16</v>
      </c>
      <c r="D15" s="80"/>
      <c r="E15" s="80"/>
      <c r="F15" s="114">
        <f>F16</f>
        <v>21600</v>
      </c>
    </row>
    <row r="16" spans="1:6" ht="48" customHeight="1">
      <c r="A16" s="72">
        <v>7</v>
      </c>
      <c r="B16" s="84" t="s">
        <v>19</v>
      </c>
      <c r="C16" s="80" t="s">
        <v>16</v>
      </c>
      <c r="D16" s="85" t="s">
        <v>224</v>
      </c>
      <c r="E16" s="85"/>
      <c r="F16" s="115">
        <f>F17</f>
        <v>21600</v>
      </c>
    </row>
    <row r="17" spans="1:6" ht="50.25" customHeight="1">
      <c r="A17" s="72">
        <v>8</v>
      </c>
      <c r="B17" s="84" t="s">
        <v>276</v>
      </c>
      <c r="C17" s="80" t="s">
        <v>16</v>
      </c>
      <c r="D17" s="85" t="s">
        <v>224</v>
      </c>
      <c r="E17" s="85" t="s">
        <v>310</v>
      </c>
      <c r="F17" s="115">
        <v>21600</v>
      </c>
    </row>
    <row r="18" spans="1:6" ht="45.75" customHeight="1">
      <c r="A18" s="72">
        <v>9</v>
      </c>
      <c r="B18" s="75" t="s">
        <v>109</v>
      </c>
      <c r="C18" s="80" t="s">
        <v>20</v>
      </c>
      <c r="D18" s="85"/>
      <c r="E18" s="80"/>
      <c r="F18" s="114">
        <f>F19+F21+F34+F40+F42+F29</f>
        <v>4337370.35</v>
      </c>
    </row>
    <row r="19" spans="1:6" ht="60.75" customHeight="1">
      <c r="A19" s="72">
        <v>10</v>
      </c>
      <c r="B19" s="84" t="s">
        <v>277</v>
      </c>
      <c r="C19" s="80" t="s">
        <v>20</v>
      </c>
      <c r="D19" s="85" t="s">
        <v>238</v>
      </c>
      <c r="E19" s="80"/>
      <c r="F19" s="114">
        <f>F20</f>
        <v>4000</v>
      </c>
    </row>
    <row r="20" spans="1:6" ht="29.25" customHeight="1">
      <c r="A20" s="72">
        <v>11</v>
      </c>
      <c r="B20" s="84" t="s">
        <v>17</v>
      </c>
      <c r="C20" s="80" t="s">
        <v>20</v>
      </c>
      <c r="D20" s="85" t="s">
        <v>238</v>
      </c>
      <c r="E20" s="80">
        <v>244</v>
      </c>
      <c r="F20" s="115">
        <v>4000</v>
      </c>
    </row>
    <row r="21" spans="1:6" ht="52.5" customHeight="1">
      <c r="A21" s="72">
        <v>12</v>
      </c>
      <c r="B21" s="75" t="s">
        <v>109</v>
      </c>
      <c r="C21" s="80" t="s">
        <v>20</v>
      </c>
      <c r="D21" s="85"/>
      <c r="E21" s="80"/>
      <c r="F21" s="114">
        <f>F22</f>
        <v>4059025.4799999995</v>
      </c>
    </row>
    <row r="22" spans="1:6" ht="36" customHeight="1">
      <c r="A22" s="72">
        <v>13</v>
      </c>
      <c r="B22" s="75" t="s">
        <v>278</v>
      </c>
      <c r="C22" s="80" t="s">
        <v>20</v>
      </c>
      <c r="D22" s="85" t="s">
        <v>222</v>
      </c>
      <c r="E22" s="80"/>
      <c r="F22" s="115">
        <f>F24+F26+F28+F23+F25+F27</f>
        <v>4059025.4799999995</v>
      </c>
    </row>
    <row r="23" spans="1:6" ht="59.25" customHeight="1">
      <c r="A23" s="72">
        <v>14</v>
      </c>
      <c r="B23" s="84" t="s">
        <v>386</v>
      </c>
      <c r="C23" s="80" t="s">
        <v>20</v>
      </c>
      <c r="D23" s="85" t="s">
        <v>385</v>
      </c>
      <c r="E23" s="80">
        <v>121</v>
      </c>
      <c r="F23" s="115">
        <v>1047656.6</v>
      </c>
    </row>
    <row r="24" spans="1:6" ht="35.25" customHeight="1">
      <c r="A24" s="72">
        <v>15</v>
      </c>
      <c r="B24" s="84" t="s">
        <v>31</v>
      </c>
      <c r="C24" s="80" t="s">
        <v>20</v>
      </c>
      <c r="D24" s="85" t="s">
        <v>222</v>
      </c>
      <c r="E24" s="80">
        <v>121</v>
      </c>
      <c r="F24" s="115">
        <v>1507494.66</v>
      </c>
    </row>
    <row r="25" spans="1:6" ht="51.75" customHeight="1">
      <c r="A25" s="72">
        <v>16</v>
      </c>
      <c r="B25" s="84" t="s">
        <v>388</v>
      </c>
      <c r="C25" s="80" t="s">
        <v>20</v>
      </c>
      <c r="D25" s="85" t="s">
        <v>387</v>
      </c>
      <c r="E25" s="80">
        <v>122</v>
      </c>
      <c r="F25" s="115">
        <v>4700</v>
      </c>
    </row>
    <row r="26" spans="1:6" ht="36" customHeight="1">
      <c r="A26" s="72">
        <v>17</v>
      </c>
      <c r="B26" s="84" t="s">
        <v>14</v>
      </c>
      <c r="C26" s="80" t="s">
        <v>20</v>
      </c>
      <c r="D26" s="85" t="s">
        <v>222</v>
      </c>
      <c r="E26" s="80">
        <v>122</v>
      </c>
      <c r="F26" s="115">
        <v>3495.2</v>
      </c>
    </row>
    <row r="27" spans="1:6" ht="36.75" customHeight="1">
      <c r="A27" s="72">
        <v>18</v>
      </c>
      <c r="B27" s="84" t="s">
        <v>390</v>
      </c>
      <c r="C27" s="80" t="s">
        <v>20</v>
      </c>
      <c r="D27" s="85" t="s">
        <v>389</v>
      </c>
      <c r="E27" s="80">
        <v>244</v>
      </c>
      <c r="F27" s="115">
        <v>330877.82</v>
      </c>
    </row>
    <row r="28" spans="1:6" ht="24" customHeight="1">
      <c r="A28" s="72">
        <v>19</v>
      </c>
      <c r="B28" s="84" t="s">
        <v>17</v>
      </c>
      <c r="C28" s="80" t="s">
        <v>20</v>
      </c>
      <c r="D28" s="85" t="s">
        <v>222</v>
      </c>
      <c r="E28" s="80">
        <v>244</v>
      </c>
      <c r="F28" s="116">
        <v>1164801.2</v>
      </c>
    </row>
    <row r="29" spans="1:6" ht="35.25" customHeight="1">
      <c r="A29" s="72">
        <v>20</v>
      </c>
      <c r="B29" s="75" t="s">
        <v>278</v>
      </c>
      <c r="C29" s="82" t="s">
        <v>20</v>
      </c>
      <c r="D29" s="85" t="s">
        <v>222</v>
      </c>
      <c r="E29" s="80"/>
      <c r="F29" s="114">
        <f>F30+F31</f>
        <v>22022.78</v>
      </c>
    </row>
    <row r="30" spans="1:6" ht="13.5" customHeight="1">
      <c r="A30" s="72">
        <v>21</v>
      </c>
      <c r="B30" s="84" t="s">
        <v>324</v>
      </c>
      <c r="C30" s="80" t="s">
        <v>20</v>
      </c>
      <c r="D30" s="85" t="s">
        <v>222</v>
      </c>
      <c r="E30" s="80">
        <v>852</v>
      </c>
      <c r="F30" s="115">
        <v>1185</v>
      </c>
    </row>
    <row r="31" spans="1:6" ht="13.5" customHeight="1">
      <c r="A31" s="72"/>
      <c r="B31" s="84" t="s">
        <v>477</v>
      </c>
      <c r="C31" s="80" t="s">
        <v>20</v>
      </c>
      <c r="D31" s="85"/>
      <c r="E31" s="80">
        <v>853</v>
      </c>
      <c r="F31" s="115">
        <v>20837.78</v>
      </c>
    </row>
    <row r="32" spans="1:6" ht="48.75" customHeight="1">
      <c r="A32" s="72">
        <v>22</v>
      </c>
      <c r="B32" s="75" t="s">
        <v>109</v>
      </c>
      <c r="C32" s="80" t="s">
        <v>20</v>
      </c>
      <c r="D32" s="85"/>
      <c r="E32" s="80"/>
      <c r="F32" s="114">
        <f>F33</f>
        <v>199322.09</v>
      </c>
    </row>
    <row r="33" spans="1:6" ht="73.5" customHeight="1">
      <c r="A33" s="72">
        <v>23</v>
      </c>
      <c r="B33" s="88" t="s">
        <v>279</v>
      </c>
      <c r="C33" s="80" t="s">
        <v>20</v>
      </c>
      <c r="D33" s="85" t="s">
        <v>226</v>
      </c>
      <c r="E33" s="80"/>
      <c r="F33" s="115">
        <f>F34</f>
        <v>199322.09</v>
      </c>
    </row>
    <row r="34" spans="1:6" ht="37.5" customHeight="1">
      <c r="A34" s="72">
        <v>24</v>
      </c>
      <c r="B34" s="84" t="s">
        <v>31</v>
      </c>
      <c r="C34" s="80" t="s">
        <v>20</v>
      </c>
      <c r="D34" s="85" t="s">
        <v>226</v>
      </c>
      <c r="E34" s="80">
        <v>121</v>
      </c>
      <c r="F34" s="115">
        <v>199322.09</v>
      </c>
    </row>
    <row r="35" spans="2:6" ht="12.75" customHeight="1" hidden="1">
      <c r="B35" s="84" t="s">
        <v>21</v>
      </c>
      <c r="C35" s="80" t="s">
        <v>20</v>
      </c>
      <c r="D35" s="80" t="s">
        <v>22</v>
      </c>
      <c r="E35" s="80"/>
      <c r="F35" s="115">
        <v>510000</v>
      </c>
    </row>
    <row r="36" spans="2:6" ht="12.75" customHeight="1" hidden="1">
      <c r="B36" s="84" t="s">
        <v>31</v>
      </c>
      <c r="C36" s="80" t="s">
        <v>20</v>
      </c>
      <c r="D36" s="80" t="s">
        <v>22</v>
      </c>
      <c r="E36" s="80" t="s">
        <v>32</v>
      </c>
      <c r="F36" s="115">
        <v>465600</v>
      </c>
    </row>
    <row r="37" spans="2:6" ht="12.75" customHeight="1" hidden="1">
      <c r="B37" s="84" t="s">
        <v>14</v>
      </c>
      <c r="C37" s="80" t="s">
        <v>20</v>
      </c>
      <c r="D37" s="80" t="s">
        <v>22</v>
      </c>
      <c r="E37" s="80" t="s">
        <v>15</v>
      </c>
      <c r="F37" s="115">
        <v>22900</v>
      </c>
    </row>
    <row r="38" spans="2:6" ht="15.75" customHeight="1" hidden="1">
      <c r="B38" s="84" t="s">
        <v>17</v>
      </c>
      <c r="C38" s="80" t="s">
        <v>20</v>
      </c>
      <c r="D38" s="80" t="s">
        <v>22</v>
      </c>
      <c r="E38" s="85" t="s">
        <v>18</v>
      </c>
      <c r="F38" s="115">
        <v>21500</v>
      </c>
    </row>
    <row r="39" spans="1:6" ht="207.75" customHeight="1">
      <c r="A39" s="72">
        <v>25</v>
      </c>
      <c r="B39" s="75" t="s">
        <v>280</v>
      </c>
      <c r="C39" s="82" t="s">
        <v>20</v>
      </c>
      <c r="D39" s="87" t="s">
        <v>257</v>
      </c>
      <c r="E39" s="87"/>
      <c r="F39" s="114">
        <f>F40</f>
        <v>28704</v>
      </c>
    </row>
    <row r="40" spans="1:6" ht="12" customHeight="1">
      <c r="A40" s="72">
        <v>26</v>
      </c>
      <c r="B40" s="84" t="s">
        <v>112</v>
      </c>
      <c r="C40" s="80" t="s">
        <v>20</v>
      </c>
      <c r="D40" s="85" t="s">
        <v>257</v>
      </c>
      <c r="E40" s="85" t="s">
        <v>227</v>
      </c>
      <c r="F40" s="115">
        <v>28704</v>
      </c>
    </row>
    <row r="41" spans="1:6" s="2" customFormat="1" ht="50.25" customHeight="1">
      <c r="A41" s="129">
        <v>27</v>
      </c>
      <c r="B41" s="75" t="s">
        <v>281</v>
      </c>
      <c r="C41" s="82" t="s">
        <v>20</v>
      </c>
      <c r="D41" s="87" t="s">
        <v>258</v>
      </c>
      <c r="E41" s="87"/>
      <c r="F41" s="114">
        <f>F42</f>
        <v>24296</v>
      </c>
    </row>
    <row r="42" spans="1:6" ht="11.25" customHeight="1">
      <c r="A42" s="72">
        <v>28</v>
      </c>
      <c r="B42" s="84" t="s">
        <v>112</v>
      </c>
      <c r="C42" s="80" t="s">
        <v>20</v>
      </c>
      <c r="D42" s="85" t="s">
        <v>258</v>
      </c>
      <c r="E42" s="85" t="s">
        <v>227</v>
      </c>
      <c r="F42" s="115">
        <v>24296</v>
      </c>
    </row>
    <row r="43" spans="1:6" ht="15" customHeight="1">
      <c r="A43" s="72">
        <v>29</v>
      </c>
      <c r="B43" s="75" t="s">
        <v>282</v>
      </c>
      <c r="C43" s="87" t="s">
        <v>260</v>
      </c>
      <c r="D43" s="85"/>
      <c r="E43" s="85"/>
      <c r="F43" s="114">
        <f>F44</f>
        <v>20000</v>
      </c>
    </row>
    <row r="44" spans="1:6" ht="26.25" customHeight="1">
      <c r="A44" s="72">
        <v>30</v>
      </c>
      <c r="B44" s="84" t="s">
        <v>283</v>
      </c>
      <c r="C44" s="85" t="s">
        <v>260</v>
      </c>
      <c r="D44" s="85" t="s">
        <v>221</v>
      </c>
      <c r="E44" s="85"/>
      <c r="F44" s="115">
        <f>F45</f>
        <v>20000</v>
      </c>
    </row>
    <row r="45" spans="1:6" ht="14.25" customHeight="1">
      <c r="A45" s="72">
        <v>31</v>
      </c>
      <c r="B45" s="84" t="s">
        <v>234</v>
      </c>
      <c r="C45" s="85" t="s">
        <v>260</v>
      </c>
      <c r="D45" s="85" t="s">
        <v>221</v>
      </c>
      <c r="E45" s="80">
        <v>870</v>
      </c>
      <c r="F45" s="114">
        <v>20000</v>
      </c>
    </row>
    <row r="46" spans="1:6" ht="15" customHeight="1">
      <c r="A46" s="72">
        <v>32</v>
      </c>
      <c r="B46" s="75" t="s">
        <v>110</v>
      </c>
      <c r="C46" s="87" t="s">
        <v>23</v>
      </c>
      <c r="D46" s="80"/>
      <c r="E46" s="80"/>
      <c r="F46" s="114">
        <f>F48+F49+F53</f>
        <v>9641</v>
      </c>
    </row>
    <row r="47" spans="1:6" ht="88.5" customHeight="1">
      <c r="A47" s="72">
        <v>33</v>
      </c>
      <c r="B47" s="89" t="s">
        <v>284</v>
      </c>
      <c r="C47" s="85" t="s">
        <v>23</v>
      </c>
      <c r="D47" s="80"/>
      <c r="E47" s="80"/>
      <c r="F47" s="114">
        <f>F48</f>
        <v>500</v>
      </c>
    </row>
    <row r="48" spans="1:6" ht="29.25" customHeight="1">
      <c r="A48" s="72">
        <v>34</v>
      </c>
      <c r="B48" s="91" t="s">
        <v>17</v>
      </c>
      <c r="C48" s="85" t="s">
        <v>23</v>
      </c>
      <c r="D48" s="85" t="s">
        <v>261</v>
      </c>
      <c r="E48" s="80">
        <v>244</v>
      </c>
      <c r="F48" s="115">
        <v>500</v>
      </c>
    </row>
    <row r="49" spans="1:6" ht="62.25" customHeight="1">
      <c r="A49" s="72">
        <v>35</v>
      </c>
      <c r="B49" s="75" t="s">
        <v>285</v>
      </c>
      <c r="C49" s="85" t="s">
        <v>23</v>
      </c>
      <c r="D49" s="85"/>
      <c r="E49" s="80"/>
      <c r="F49" s="114">
        <f>F50+F51</f>
        <v>9141</v>
      </c>
    </row>
    <row r="50" spans="1:6" ht="39.75" customHeight="1">
      <c r="A50" s="72">
        <v>36</v>
      </c>
      <c r="B50" s="84" t="s">
        <v>31</v>
      </c>
      <c r="C50" s="85" t="s">
        <v>23</v>
      </c>
      <c r="D50" s="85" t="s">
        <v>217</v>
      </c>
      <c r="E50" s="80">
        <v>121</v>
      </c>
      <c r="F50" s="115">
        <v>8333</v>
      </c>
    </row>
    <row r="51" spans="1:6" s="54" customFormat="1" ht="25.5" customHeight="1">
      <c r="A51" s="108">
        <v>37</v>
      </c>
      <c r="B51" s="91" t="s">
        <v>17</v>
      </c>
      <c r="C51" s="85" t="s">
        <v>23</v>
      </c>
      <c r="D51" s="85" t="s">
        <v>217</v>
      </c>
      <c r="E51" s="80">
        <v>244</v>
      </c>
      <c r="F51" s="115">
        <v>808</v>
      </c>
    </row>
    <row r="52" spans="1:6" s="54" customFormat="1" ht="49.5" customHeight="1">
      <c r="A52" s="108">
        <v>38</v>
      </c>
      <c r="B52" s="75" t="s">
        <v>286</v>
      </c>
      <c r="C52" s="85" t="s">
        <v>23</v>
      </c>
      <c r="D52" s="85"/>
      <c r="E52" s="80"/>
      <c r="F52" s="114">
        <f>F53</f>
        <v>0</v>
      </c>
    </row>
    <row r="53" spans="1:6" s="54" customFormat="1" ht="26.25" customHeight="1">
      <c r="A53" s="108">
        <v>39</v>
      </c>
      <c r="B53" s="91" t="s">
        <v>17</v>
      </c>
      <c r="C53" s="85" t="s">
        <v>23</v>
      </c>
      <c r="D53" s="85" t="s">
        <v>235</v>
      </c>
      <c r="E53" s="80">
        <v>244</v>
      </c>
      <c r="F53" s="115">
        <v>0</v>
      </c>
    </row>
    <row r="54" spans="1:6" s="54" customFormat="1" ht="12.75" customHeight="1">
      <c r="A54" s="108">
        <v>40</v>
      </c>
      <c r="B54" s="75" t="s">
        <v>7</v>
      </c>
      <c r="C54" s="87" t="s">
        <v>406</v>
      </c>
      <c r="D54" s="85"/>
      <c r="E54" s="80"/>
      <c r="F54" s="114">
        <f>F55</f>
        <v>263809</v>
      </c>
    </row>
    <row r="55" spans="1:6" s="54" customFormat="1" ht="12" customHeight="1">
      <c r="A55" s="108">
        <v>41</v>
      </c>
      <c r="B55" s="75" t="s">
        <v>287</v>
      </c>
      <c r="C55" s="87" t="s">
        <v>28</v>
      </c>
      <c r="D55" s="85"/>
      <c r="E55" s="80"/>
      <c r="F55" s="115">
        <f>F56</f>
        <v>263809</v>
      </c>
    </row>
    <row r="56" spans="1:6" s="54" customFormat="1" ht="61.5" customHeight="1">
      <c r="A56" s="108">
        <v>42</v>
      </c>
      <c r="B56" s="75" t="s">
        <v>288</v>
      </c>
      <c r="C56" s="85" t="s">
        <v>28</v>
      </c>
      <c r="D56" s="85" t="s">
        <v>219</v>
      </c>
      <c r="E56" s="80"/>
      <c r="F56" s="115">
        <f>F57+F58+F59</f>
        <v>263809</v>
      </c>
    </row>
    <row r="57" spans="1:6" s="54" customFormat="1" ht="39.75" customHeight="1">
      <c r="A57" s="108">
        <v>43</v>
      </c>
      <c r="B57" s="84" t="s">
        <v>31</v>
      </c>
      <c r="C57" s="85" t="s">
        <v>28</v>
      </c>
      <c r="D57" s="85" t="s">
        <v>219</v>
      </c>
      <c r="E57" s="80">
        <v>121</v>
      </c>
      <c r="F57" s="115">
        <v>252022.08</v>
      </c>
    </row>
    <row r="58" spans="1:6" s="54" customFormat="1" ht="39.75" customHeight="1">
      <c r="A58" s="108">
        <v>44</v>
      </c>
      <c r="B58" s="84" t="s">
        <v>14</v>
      </c>
      <c r="C58" s="85" t="s">
        <v>28</v>
      </c>
      <c r="D58" s="85" t="s">
        <v>219</v>
      </c>
      <c r="E58" s="80">
        <v>122</v>
      </c>
      <c r="F58" s="115">
        <v>0</v>
      </c>
    </row>
    <row r="59" spans="1:6" s="54" customFormat="1" ht="26.25" customHeight="1">
      <c r="A59" s="108">
        <v>45</v>
      </c>
      <c r="B59" s="91" t="s">
        <v>17</v>
      </c>
      <c r="C59" s="85" t="s">
        <v>28</v>
      </c>
      <c r="D59" s="85" t="s">
        <v>219</v>
      </c>
      <c r="E59" s="80">
        <v>244</v>
      </c>
      <c r="F59" s="115">
        <v>11786.92</v>
      </c>
    </row>
    <row r="60" spans="1:6" s="54" customFormat="1" ht="24" customHeight="1">
      <c r="A60" s="108">
        <v>46</v>
      </c>
      <c r="B60" s="103" t="s">
        <v>9</v>
      </c>
      <c r="C60" s="136" t="s">
        <v>403</v>
      </c>
      <c r="D60" s="130"/>
      <c r="E60" s="131"/>
      <c r="F60" s="133">
        <f>F61</f>
        <v>78959.4</v>
      </c>
    </row>
    <row r="61" spans="1:6" s="54" customFormat="1" ht="13.5" customHeight="1">
      <c r="A61" s="108">
        <v>50</v>
      </c>
      <c r="B61" s="92" t="s">
        <v>289</v>
      </c>
      <c r="C61" s="87" t="s">
        <v>24</v>
      </c>
      <c r="D61" s="85"/>
      <c r="E61" s="80"/>
      <c r="F61" s="115">
        <f>F62</f>
        <v>78959.4</v>
      </c>
    </row>
    <row r="62" spans="1:6" s="54" customFormat="1" ht="70.5" customHeight="1">
      <c r="A62" s="108">
        <v>51</v>
      </c>
      <c r="B62" s="75" t="s">
        <v>290</v>
      </c>
      <c r="C62" s="85" t="s">
        <v>24</v>
      </c>
      <c r="D62" s="85" t="s">
        <v>321</v>
      </c>
      <c r="E62" s="80"/>
      <c r="F62" s="115">
        <f>F63</f>
        <v>78959.4</v>
      </c>
    </row>
    <row r="63" spans="1:6" ht="26.25" customHeight="1">
      <c r="A63" s="72">
        <v>52</v>
      </c>
      <c r="B63" s="93" t="s">
        <v>17</v>
      </c>
      <c r="C63" s="85" t="s">
        <v>24</v>
      </c>
      <c r="D63" s="85" t="s">
        <v>321</v>
      </c>
      <c r="E63" s="80">
        <v>244</v>
      </c>
      <c r="F63" s="115">
        <v>78959.4</v>
      </c>
    </row>
    <row r="64" spans="1:6" ht="15.75" customHeight="1">
      <c r="A64" s="72">
        <v>53</v>
      </c>
      <c r="B64" s="94" t="s">
        <v>291</v>
      </c>
      <c r="C64" s="87" t="s">
        <v>401</v>
      </c>
      <c r="D64" s="85"/>
      <c r="E64" s="80"/>
      <c r="F64" s="114">
        <f>F65</f>
        <v>3517750.52</v>
      </c>
    </row>
    <row r="65" spans="1:6" ht="13.5" customHeight="1">
      <c r="A65" s="72">
        <v>54</v>
      </c>
      <c r="B65" s="75" t="s">
        <v>11</v>
      </c>
      <c r="C65" s="87" t="s">
        <v>213</v>
      </c>
      <c r="D65" s="85"/>
      <c r="E65" s="80"/>
      <c r="F65" s="114">
        <f>F72+F70+F74+F66+F68+F76+F78</f>
        <v>3517750.52</v>
      </c>
    </row>
    <row r="66" spans="1:6" ht="72.75" customHeight="1">
      <c r="A66" s="72">
        <v>55</v>
      </c>
      <c r="B66" s="98" t="s">
        <v>478</v>
      </c>
      <c r="C66" s="85" t="s">
        <v>213</v>
      </c>
      <c r="D66" s="85" t="s">
        <v>479</v>
      </c>
      <c r="E66" s="80"/>
      <c r="F66" s="114">
        <f>F67</f>
        <v>350000</v>
      </c>
    </row>
    <row r="67" spans="1:6" ht="28.5" customHeight="1">
      <c r="A67" s="72">
        <v>56</v>
      </c>
      <c r="B67" s="95" t="s">
        <v>17</v>
      </c>
      <c r="C67" s="85" t="s">
        <v>213</v>
      </c>
      <c r="D67" s="85" t="s">
        <v>479</v>
      </c>
      <c r="E67" s="80">
        <v>244</v>
      </c>
      <c r="F67" s="115">
        <v>350000</v>
      </c>
    </row>
    <row r="68" spans="1:6" ht="84" customHeight="1">
      <c r="A68" s="72">
        <v>57</v>
      </c>
      <c r="B68" s="185" t="s">
        <v>482</v>
      </c>
      <c r="C68" s="85" t="s">
        <v>213</v>
      </c>
      <c r="D68" s="85" t="s">
        <v>483</v>
      </c>
      <c r="E68" s="80"/>
      <c r="F68" s="114">
        <f>F69</f>
        <v>1800000</v>
      </c>
    </row>
    <row r="69" spans="1:6" ht="24.75" customHeight="1">
      <c r="A69" s="72">
        <v>58</v>
      </c>
      <c r="B69" s="95" t="s">
        <v>17</v>
      </c>
      <c r="C69" s="85" t="s">
        <v>213</v>
      </c>
      <c r="D69" s="85" t="s">
        <v>483</v>
      </c>
      <c r="E69" s="80">
        <v>244</v>
      </c>
      <c r="F69" s="115">
        <v>1800000</v>
      </c>
    </row>
    <row r="70" spans="1:6" ht="62.25" customHeight="1">
      <c r="A70" s="72">
        <v>59</v>
      </c>
      <c r="B70" s="84" t="s">
        <v>240</v>
      </c>
      <c r="C70" s="85" t="s">
        <v>213</v>
      </c>
      <c r="D70" s="85" t="s">
        <v>241</v>
      </c>
      <c r="E70" s="80"/>
      <c r="F70" s="115">
        <f>F71</f>
        <v>4421.61</v>
      </c>
    </row>
    <row r="71" spans="1:6" ht="29.25" customHeight="1">
      <c r="A71" s="72">
        <v>60</v>
      </c>
      <c r="B71" s="95" t="s">
        <v>17</v>
      </c>
      <c r="C71" s="85" t="s">
        <v>213</v>
      </c>
      <c r="D71" s="85" t="s">
        <v>241</v>
      </c>
      <c r="E71" s="80">
        <v>244</v>
      </c>
      <c r="F71" s="115">
        <v>4421.61</v>
      </c>
    </row>
    <row r="72" spans="1:6" ht="58.5" customHeight="1">
      <c r="A72" s="72">
        <v>61</v>
      </c>
      <c r="B72" s="184" t="s">
        <v>239</v>
      </c>
      <c r="C72" s="85" t="s">
        <v>213</v>
      </c>
      <c r="D72" s="85" t="s">
        <v>247</v>
      </c>
      <c r="E72" s="80"/>
      <c r="F72" s="115">
        <f>F73</f>
        <v>955662.91</v>
      </c>
    </row>
    <row r="73" spans="1:6" ht="27.75" customHeight="1">
      <c r="A73" s="72">
        <v>62</v>
      </c>
      <c r="B73" s="95" t="s">
        <v>17</v>
      </c>
      <c r="C73" s="85" t="s">
        <v>213</v>
      </c>
      <c r="D73" s="85" t="s">
        <v>247</v>
      </c>
      <c r="E73" s="80">
        <v>244</v>
      </c>
      <c r="F73" s="115">
        <v>955662.91</v>
      </c>
    </row>
    <row r="74" spans="1:6" ht="60.75" customHeight="1">
      <c r="A74" s="72">
        <v>63</v>
      </c>
      <c r="B74" s="93" t="s">
        <v>391</v>
      </c>
      <c r="C74" s="85" t="s">
        <v>213</v>
      </c>
      <c r="D74" s="85" t="s">
        <v>392</v>
      </c>
      <c r="E74" s="80"/>
      <c r="F74" s="115">
        <f>F75</f>
        <v>344997</v>
      </c>
    </row>
    <row r="75" spans="1:6" ht="27.75" customHeight="1">
      <c r="A75" s="72">
        <v>64</v>
      </c>
      <c r="B75" s="95" t="s">
        <v>17</v>
      </c>
      <c r="C75" s="85" t="s">
        <v>213</v>
      </c>
      <c r="D75" s="85" t="s">
        <v>392</v>
      </c>
      <c r="E75" s="80">
        <v>244</v>
      </c>
      <c r="F75" s="115">
        <v>344997</v>
      </c>
    </row>
    <row r="76" spans="1:6" ht="84.75" customHeight="1">
      <c r="A76" s="72">
        <v>65</v>
      </c>
      <c r="B76" s="185" t="s">
        <v>480</v>
      </c>
      <c r="C76" s="85" t="s">
        <v>213</v>
      </c>
      <c r="D76" s="85" t="s">
        <v>481</v>
      </c>
      <c r="E76" s="80"/>
      <c r="F76" s="115">
        <f>F77</f>
        <v>350</v>
      </c>
    </row>
    <row r="77" spans="1:6" ht="24.75" customHeight="1">
      <c r="A77" s="72">
        <v>66</v>
      </c>
      <c r="B77" s="95" t="s">
        <v>17</v>
      </c>
      <c r="C77" s="85" t="s">
        <v>213</v>
      </c>
      <c r="D77" s="85" t="s">
        <v>481</v>
      </c>
      <c r="E77" s="80">
        <v>244</v>
      </c>
      <c r="F77" s="115">
        <v>350</v>
      </c>
    </row>
    <row r="78" spans="1:6" ht="96.75" customHeight="1">
      <c r="A78" s="72">
        <v>67</v>
      </c>
      <c r="B78" s="185" t="s">
        <v>484</v>
      </c>
      <c r="C78" s="85" t="s">
        <v>213</v>
      </c>
      <c r="D78" s="85" t="s">
        <v>485</v>
      </c>
      <c r="E78" s="80"/>
      <c r="F78" s="115">
        <f>F79</f>
        <v>62319</v>
      </c>
    </row>
    <row r="79" spans="1:6" ht="24" customHeight="1">
      <c r="A79" s="72">
        <v>68</v>
      </c>
      <c r="B79" s="95" t="s">
        <v>17</v>
      </c>
      <c r="C79" s="85" t="s">
        <v>213</v>
      </c>
      <c r="D79" s="85" t="s">
        <v>485</v>
      </c>
      <c r="E79" s="80">
        <v>244</v>
      </c>
      <c r="F79" s="115">
        <v>62319</v>
      </c>
    </row>
    <row r="80" spans="1:6" ht="16.5" customHeight="1">
      <c r="A80" s="72">
        <v>69</v>
      </c>
      <c r="B80" s="75" t="s">
        <v>3</v>
      </c>
      <c r="C80" s="87" t="s">
        <v>4</v>
      </c>
      <c r="D80" s="80"/>
      <c r="E80" s="80"/>
      <c r="F80" s="114">
        <f>F81+F85+F90</f>
        <v>2015557.1800000002</v>
      </c>
    </row>
    <row r="81" spans="1:6" ht="12.75" customHeight="1">
      <c r="A81" s="72">
        <v>70</v>
      </c>
      <c r="B81" s="96" t="s">
        <v>292</v>
      </c>
      <c r="C81" s="87" t="s">
        <v>26</v>
      </c>
      <c r="D81" s="80"/>
      <c r="E81" s="80"/>
      <c r="F81" s="114">
        <f>F82</f>
        <v>365208</v>
      </c>
    </row>
    <row r="82" spans="1:6" ht="49.5" customHeight="1">
      <c r="A82" s="72">
        <v>71</v>
      </c>
      <c r="B82" s="185" t="s">
        <v>293</v>
      </c>
      <c r="C82" s="85" t="s">
        <v>26</v>
      </c>
      <c r="D82" s="85" t="s">
        <v>262</v>
      </c>
      <c r="E82" s="80"/>
      <c r="F82" s="115">
        <f>F83+F84</f>
        <v>365208</v>
      </c>
    </row>
    <row r="83" spans="1:6" ht="24" customHeight="1">
      <c r="A83" s="104">
        <v>72</v>
      </c>
      <c r="B83" s="84" t="s">
        <v>294</v>
      </c>
      <c r="C83" s="85" t="s">
        <v>26</v>
      </c>
      <c r="D83" s="85" t="s">
        <v>262</v>
      </c>
      <c r="E83" s="80">
        <v>243</v>
      </c>
      <c r="F83" s="115">
        <v>248387</v>
      </c>
    </row>
    <row r="84" spans="1:6" ht="28.5" customHeight="1">
      <c r="A84" s="72">
        <v>73</v>
      </c>
      <c r="B84" s="93" t="s">
        <v>17</v>
      </c>
      <c r="C84" s="85" t="s">
        <v>26</v>
      </c>
      <c r="D84" s="85" t="s">
        <v>262</v>
      </c>
      <c r="E84" s="80">
        <v>244</v>
      </c>
      <c r="F84" s="115">
        <v>116821</v>
      </c>
    </row>
    <row r="85" spans="1:6" ht="15" customHeight="1">
      <c r="A85" s="72">
        <v>74</v>
      </c>
      <c r="B85" s="89" t="s">
        <v>295</v>
      </c>
      <c r="C85" s="87" t="s">
        <v>25</v>
      </c>
      <c r="D85" s="85"/>
      <c r="E85" s="80"/>
      <c r="F85" s="114">
        <f>F88+F86</f>
        <v>517938.6</v>
      </c>
    </row>
    <row r="86" spans="1:6" ht="41.25" customHeight="1">
      <c r="A86" s="72">
        <v>75</v>
      </c>
      <c r="B86" s="105" t="s">
        <v>486</v>
      </c>
      <c r="C86" s="85" t="s">
        <v>25</v>
      </c>
      <c r="D86" s="85" t="s">
        <v>488</v>
      </c>
      <c r="E86" s="80"/>
      <c r="F86" s="114">
        <f>F87</f>
        <v>490000</v>
      </c>
    </row>
    <row r="87" spans="1:6" ht="34.5" customHeight="1">
      <c r="A87" s="72">
        <v>76</v>
      </c>
      <c r="B87" s="98" t="s">
        <v>487</v>
      </c>
      <c r="C87" s="85" t="s">
        <v>25</v>
      </c>
      <c r="D87" s="85" t="s">
        <v>488</v>
      </c>
      <c r="E87" s="80">
        <v>414</v>
      </c>
      <c r="F87" s="115">
        <v>490000</v>
      </c>
    </row>
    <row r="88" spans="1:6" ht="49.5" customHeight="1">
      <c r="A88" s="72">
        <v>77</v>
      </c>
      <c r="B88" s="84" t="s">
        <v>242</v>
      </c>
      <c r="C88" s="85" t="s">
        <v>25</v>
      </c>
      <c r="D88" s="85" t="s">
        <v>231</v>
      </c>
      <c r="E88" s="85"/>
      <c r="F88" s="115">
        <f>F89</f>
        <v>27938.6</v>
      </c>
    </row>
    <row r="89" spans="1:6" ht="14.25" customHeight="1">
      <c r="A89" s="72">
        <v>78</v>
      </c>
      <c r="B89" s="97" t="s">
        <v>393</v>
      </c>
      <c r="C89" s="85" t="s">
        <v>25</v>
      </c>
      <c r="D89" s="85" t="s">
        <v>231</v>
      </c>
      <c r="E89" s="85" t="s">
        <v>18</v>
      </c>
      <c r="F89" s="115">
        <v>27938.6</v>
      </c>
    </row>
    <row r="90" spans="1:6" ht="14.25" customHeight="1">
      <c r="A90" s="72">
        <v>79</v>
      </c>
      <c r="B90" s="75" t="s">
        <v>111</v>
      </c>
      <c r="C90" s="87" t="s">
        <v>214</v>
      </c>
      <c r="D90" s="85"/>
      <c r="E90" s="80"/>
      <c r="F90" s="114">
        <f>F91+F93+F95</f>
        <v>1132410.58</v>
      </c>
    </row>
    <row r="91" spans="1:6" ht="35.25" customHeight="1">
      <c r="A91" s="72">
        <v>80</v>
      </c>
      <c r="B91" s="184" t="s">
        <v>244</v>
      </c>
      <c r="C91" s="85" t="s">
        <v>214</v>
      </c>
      <c r="D91" s="85" t="s">
        <v>245</v>
      </c>
      <c r="E91" s="80"/>
      <c r="F91" s="115">
        <f>F92</f>
        <v>1030247.96</v>
      </c>
    </row>
    <row r="92" spans="1:6" ht="26.25" customHeight="1">
      <c r="A92" s="72">
        <v>81</v>
      </c>
      <c r="B92" s="95" t="s">
        <v>17</v>
      </c>
      <c r="C92" s="111" t="s">
        <v>214</v>
      </c>
      <c r="D92" s="85" t="s">
        <v>245</v>
      </c>
      <c r="E92" s="80">
        <v>244</v>
      </c>
      <c r="F92" s="115">
        <v>1030247.96</v>
      </c>
    </row>
    <row r="93" spans="1:6" ht="39" customHeight="1">
      <c r="A93" s="72">
        <v>82</v>
      </c>
      <c r="B93" s="100" t="s">
        <v>263</v>
      </c>
      <c r="C93" s="111" t="s">
        <v>214</v>
      </c>
      <c r="D93" s="111" t="s">
        <v>246</v>
      </c>
      <c r="E93" s="132"/>
      <c r="F93" s="116">
        <f>F94</f>
        <v>102162.62</v>
      </c>
    </row>
    <row r="94" spans="1:6" ht="27" customHeight="1">
      <c r="A94" s="72">
        <v>83</v>
      </c>
      <c r="B94" s="95" t="s">
        <v>17</v>
      </c>
      <c r="C94" s="111" t="s">
        <v>214</v>
      </c>
      <c r="D94" s="111" t="s">
        <v>246</v>
      </c>
      <c r="E94" s="80">
        <v>244</v>
      </c>
      <c r="F94" s="116">
        <v>102162.62</v>
      </c>
    </row>
    <row r="95" spans="1:6" ht="48">
      <c r="A95" s="72">
        <v>84</v>
      </c>
      <c r="B95" s="84" t="s">
        <v>298</v>
      </c>
      <c r="C95" s="85" t="s">
        <v>214</v>
      </c>
      <c r="D95" s="85" t="s">
        <v>243</v>
      </c>
      <c r="E95" s="80"/>
      <c r="F95" s="115">
        <f>F96</f>
        <v>0</v>
      </c>
    </row>
    <row r="96" spans="1:6" ht="24">
      <c r="A96" s="72">
        <v>85</v>
      </c>
      <c r="B96" s="84" t="s">
        <v>299</v>
      </c>
      <c r="C96" s="111" t="s">
        <v>214</v>
      </c>
      <c r="D96" s="85" t="s">
        <v>243</v>
      </c>
      <c r="E96" s="80">
        <v>111</v>
      </c>
      <c r="F96" s="115">
        <v>0</v>
      </c>
    </row>
    <row r="97" spans="1:6" ht="12.75">
      <c r="A97" s="72">
        <v>86</v>
      </c>
      <c r="B97" s="96" t="s">
        <v>396</v>
      </c>
      <c r="C97" s="137" t="s">
        <v>397</v>
      </c>
      <c r="D97" s="85"/>
      <c r="E97" s="80"/>
      <c r="F97" s="114">
        <f>F98</f>
        <v>26880</v>
      </c>
    </row>
    <row r="98" spans="1:6" ht="12.75">
      <c r="A98" s="104">
        <v>87</v>
      </c>
      <c r="B98" s="96" t="s">
        <v>325</v>
      </c>
      <c r="C98" s="137" t="s">
        <v>326</v>
      </c>
      <c r="D98" s="85"/>
      <c r="E98" s="80"/>
      <c r="F98" s="114">
        <f>F99+F100</f>
        <v>26880</v>
      </c>
    </row>
    <row r="99" spans="1:6" ht="36">
      <c r="A99" s="72">
        <v>88</v>
      </c>
      <c r="B99" s="84" t="s">
        <v>327</v>
      </c>
      <c r="C99" s="111" t="s">
        <v>331</v>
      </c>
      <c r="D99" s="85" t="s">
        <v>329</v>
      </c>
      <c r="E99" s="80">
        <v>244</v>
      </c>
      <c r="F99" s="115">
        <v>2880</v>
      </c>
    </row>
    <row r="100" spans="1:6" ht="24">
      <c r="A100" s="72">
        <v>89</v>
      </c>
      <c r="B100" s="98" t="s">
        <v>328</v>
      </c>
      <c r="C100" s="111" t="s">
        <v>331</v>
      </c>
      <c r="D100" s="85" t="s">
        <v>330</v>
      </c>
      <c r="E100" s="80">
        <v>244</v>
      </c>
      <c r="F100" s="115">
        <v>24000</v>
      </c>
    </row>
    <row r="101" spans="1:6" ht="15.75" customHeight="1">
      <c r="A101" s="72">
        <v>90</v>
      </c>
      <c r="B101" s="75" t="s">
        <v>10</v>
      </c>
      <c r="C101" s="87" t="s">
        <v>399</v>
      </c>
      <c r="D101" s="80"/>
      <c r="E101" s="80"/>
      <c r="F101" s="114">
        <f>F103</f>
        <v>278900</v>
      </c>
    </row>
    <row r="102" spans="1:6" ht="15" customHeight="1">
      <c r="A102" s="72">
        <v>91</v>
      </c>
      <c r="B102" s="75" t="s">
        <v>398</v>
      </c>
      <c r="C102" s="87" t="s">
        <v>5</v>
      </c>
      <c r="D102" s="80"/>
      <c r="E102" s="80"/>
      <c r="F102" s="114">
        <f>F103</f>
        <v>278900</v>
      </c>
    </row>
    <row r="103" spans="1:6" ht="51.75" customHeight="1">
      <c r="A103" s="72">
        <v>92</v>
      </c>
      <c r="B103" s="101" t="s">
        <v>300</v>
      </c>
      <c r="C103" s="85" t="s">
        <v>5</v>
      </c>
      <c r="D103" s="80">
        <v>3968000</v>
      </c>
      <c r="E103" s="80"/>
      <c r="F103" s="115">
        <f>F104</f>
        <v>278900</v>
      </c>
    </row>
    <row r="104" spans="1:6" ht="25.5" customHeight="1">
      <c r="A104" s="72">
        <v>93</v>
      </c>
      <c r="B104" s="84" t="s">
        <v>299</v>
      </c>
      <c r="C104" s="85" t="s">
        <v>5</v>
      </c>
      <c r="D104" s="80">
        <v>3968000</v>
      </c>
      <c r="E104" s="80">
        <v>111</v>
      </c>
      <c r="F104" s="115">
        <v>278900</v>
      </c>
    </row>
    <row r="105" spans="1:6" ht="17.25" customHeight="1">
      <c r="A105" s="72">
        <v>94</v>
      </c>
      <c r="B105" s="75" t="s">
        <v>6</v>
      </c>
      <c r="C105" s="85" t="s">
        <v>395</v>
      </c>
      <c r="D105" s="85"/>
      <c r="E105" s="80"/>
      <c r="F105" s="114">
        <f>F106</f>
        <v>4347360.720000001</v>
      </c>
    </row>
    <row r="106" spans="1:6" ht="17.25" customHeight="1">
      <c r="A106" s="72">
        <v>0.95</v>
      </c>
      <c r="B106" s="75" t="s">
        <v>383</v>
      </c>
      <c r="C106" s="85" t="s">
        <v>27</v>
      </c>
      <c r="D106" s="85"/>
      <c r="E106" s="80"/>
      <c r="F106" s="114">
        <f>F107+F109+F111+F115+F113</f>
        <v>4347360.720000001</v>
      </c>
    </row>
    <row r="107" spans="1:6" ht="84.75" customHeight="1">
      <c r="A107" s="72">
        <v>96</v>
      </c>
      <c r="B107" s="84" t="s">
        <v>301</v>
      </c>
      <c r="C107" s="85" t="s">
        <v>27</v>
      </c>
      <c r="D107" s="85" t="s">
        <v>248</v>
      </c>
      <c r="E107" s="80"/>
      <c r="F107" s="114">
        <f>F108</f>
        <v>3148602.87</v>
      </c>
    </row>
    <row r="108" spans="1:6" ht="48" customHeight="1">
      <c r="A108" s="72">
        <v>97</v>
      </c>
      <c r="B108" s="184" t="s">
        <v>302</v>
      </c>
      <c r="C108" s="85" t="s">
        <v>27</v>
      </c>
      <c r="D108" s="85" t="s">
        <v>248</v>
      </c>
      <c r="E108" s="80">
        <v>611</v>
      </c>
      <c r="F108" s="115">
        <v>3148602.87</v>
      </c>
    </row>
    <row r="109" spans="1:6" ht="108" customHeight="1">
      <c r="A109" s="72">
        <v>98</v>
      </c>
      <c r="B109" s="204" t="s">
        <v>303</v>
      </c>
      <c r="C109" s="85" t="s">
        <v>27</v>
      </c>
      <c r="D109" s="85" t="s">
        <v>249</v>
      </c>
      <c r="E109" s="80"/>
      <c r="F109" s="115">
        <f>F110</f>
        <v>239860.72</v>
      </c>
    </row>
    <row r="110" spans="1:6" ht="46.5" customHeight="1">
      <c r="A110" s="72">
        <v>99</v>
      </c>
      <c r="B110" s="184" t="s">
        <v>302</v>
      </c>
      <c r="C110" s="85" t="s">
        <v>27</v>
      </c>
      <c r="D110" s="85" t="s">
        <v>249</v>
      </c>
      <c r="E110" s="80">
        <v>611</v>
      </c>
      <c r="F110" s="115">
        <v>239860.72</v>
      </c>
    </row>
    <row r="111" spans="1:6" ht="23.25" customHeight="1">
      <c r="A111" s="72">
        <v>100</v>
      </c>
      <c r="B111" s="101" t="s">
        <v>335</v>
      </c>
      <c r="C111" s="85" t="s">
        <v>27</v>
      </c>
      <c r="D111" s="85" t="s">
        <v>336</v>
      </c>
      <c r="E111" s="80"/>
      <c r="F111" s="115">
        <f>F112</f>
        <v>135873.2</v>
      </c>
    </row>
    <row r="112" spans="1:6" ht="12.75" customHeight="1">
      <c r="A112" s="72">
        <v>101</v>
      </c>
      <c r="B112" s="84" t="s">
        <v>256</v>
      </c>
      <c r="C112" s="85" t="s">
        <v>27</v>
      </c>
      <c r="D112" s="85" t="s">
        <v>336</v>
      </c>
      <c r="E112" s="80">
        <v>612</v>
      </c>
      <c r="F112" s="115">
        <v>135873.2</v>
      </c>
    </row>
    <row r="113" spans="1:6" ht="36" customHeight="1">
      <c r="A113" s="72"/>
      <c r="B113" s="184" t="s">
        <v>390</v>
      </c>
      <c r="C113" s="85" t="s">
        <v>27</v>
      </c>
      <c r="D113" s="85" t="s">
        <v>489</v>
      </c>
      <c r="E113" s="80"/>
      <c r="F113" s="115">
        <f>F114</f>
        <v>727141.13</v>
      </c>
    </row>
    <row r="114" spans="1:6" ht="47.25" customHeight="1">
      <c r="A114" s="72"/>
      <c r="B114" s="184" t="s">
        <v>302</v>
      </c>
      <c r="C114" s="85" t="s">
        <v>27</v>
      </c>
      <c r="D114" s="85" t="s">
        <v>489</v>
      </c>
      <c r="E114" s="80">
        <v>611</v>
      </c>
      <c r="F114" s="115">
        <v>727141.13</v>
      </c>
    </row>
    <row r="115" spans="1:6" ht="48" customHeight="1">
      <c r="A115" s="72">
        <v>102</v>
      </c>
      <c r="B115" s="84" t="s">
        <v>304</v>
      </c>
      <c r="C115" s="85" t="s">
        <v>27</v>
      </c>
      <c r="D115" s="85" t="s">
        <v>230</v>
      </c>
      <c r="E115" s="80"/>
      <c r="F115" s="115">
        <f>F116</f>
        <v>95882.8</v>
      </c>
    </row>
    <row r="116" spans="1:6" ht="12" customHeight="1">
      <c r="A116" s="72">
        <v>103</v>
      </c>
      <c r="B116" s="184" t="s">
        <v>256</v>
      </c>
      <c r="C116" s="85" t="s">
        <v>27</v>
      </c>
      <c r="D116" s="85" t="s">
        <v>230</v>
      </c>
      <c r="E116" s="80">
        <v>612</v>
      </c>
      <c r="F116" s="115">
        <v>95882.8</v>
      </c>
    </row>
    <row r="117" spans="1:6" ht="17.25" customHeight="1">
      <c r="A117" s="72">
        <v>104</v>
      </c>
      <c r="B117" s="82" t="s">
        <v>384</v>
      </c>
      <c r="C117" s="87"/>
      <c r="D117" s="87"/>
      <c r="E117" s="82"/>
      <c r="F117" s="114">
        <f>F9+F54+F60+F64+F80+F97+F101+F105</f>
        <v>15621628.96</v>
      </c>
    </row>
    <row r="120" ht="54" customHeight="1"/>
    <row r="121" ht="62.25" customHeight="1"/>
    <row r="122" ht="59.25" customHeight="1"/>
    <row r="123" ht="68.25" customHeight="1"/>
    <row r="124" ht="70.5" customHeight="1"/>
    <row r="126" ht="45" customHeight="1"/>
    <row r="129" ht="75.75" customHeight="1"/>
    <row r="133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9"/>
  <sheetViews>
    <sheetView zoomScalePageLayoutView="0" workbookViewId="0" topLeftCell="A64">
      <selection activeCell="B101" sqref="B101:B103"/>
    </sheetView>
  </sheetViews>
  <sheetFormatPr defaultColWidth="9.00390625" defaultRowHeight="12.75"/>
  <cols>
    <col min="1" max="1" width="3.25390625" style="107" customWidth="1"/>
    <col min="2" max="2" width="43.00390625" style="0" customWidth="1"/>
    <col min="3" max="3" width="7.75390625" style="107" customWidth="1"/>
    <col min="4" max="4" width="9.75390625" style="107" customWidth="1"/>
    <col min="5" max="5" width="6.75390625" style="107" customWidth="1"/>
    <col min="6" max="6" width="11.00390625" style="107" customWidth="1"/>
    <col min="7" max="7" width="13.375" style="107" customWidth="1"/>
  </cols>
  <sheetData>
    <row r="2" spans="2:7" ht="37.5" customHeight="1">
      <c r="B2" s="249" t="s">
        <v>516</v>
      </c>
      <c r="C2" s="250"/>
      <c r="D2" s="250"/>
      <c r="E2" s="250"/>
      <c r="F2" s="250"/>
      <c r="G2" s="250"/>
    </row>
    <row r="4" spans="2:9" ht="39" customHeight="1">
      <c r="B4" s="249" t="s">
        <v>449</v>
      </c>
      <c r="C4" s="250"/>
      <c r="D4" s="250"/>
      <c r="E4" s="250"/>
      <c r="F4" s="250"/>
      <c r="G4" s="250"/>
      <c r="H4" s="6"/>
      <c r="I4" s="7"/>
    </row>
    <row r="5" spans="1:9" ht="60.75" customHeight="1">
      <c r="A5" s="244" t="s">
        <v>309</v>
      </c>
      <c r="B5" s="244"/>
      <c r="C5" s="244"/>
      <c r="D5" s="244"/>
      <c r="E5" s="244"/>
      <c r="F5" s="244"/>
      <c r="G5" s="244"/>
      <c r="H5" s="6"/>
      <c r="I5" s="7"/>
    </row>
    <row r="6" spans="2:9" ht="12.75">
      <c r="B6" s="65"/>
      <c r="C6" s="109"/>
      <c r="D6" s="109"/>
      <c r="E6" s="109"/>
      <c r="F6" s="109"/>
      <c r="G6" s="112" t="s">
        <v>207</v>
      </c>
      <c r="H6" s="6"/>
      <c r="I6" s="7"/>
    </row>
    <row r="7" spans="1:9" ht="12.75">
      <c r="A7" s="242" t="s">
        <v>350</v>
      </c>
      <c r="B7" s="248" t="s">
        <v>140</v>
      </c>
      <c r="C7" s="279" t="s">
        <v>208</v>
      </c>
      <c r="D7" s="279"/>
      <c r="E7" s="279"/>
      <c r="F7" s="248" t="s">
        <v>13</v>
      </c>
      <c r="G7" s="248" t="s">
        <v>308</v>
      </c>
      <c r="H7" s="6"/>
      <c r="I7" s="18"/>
    </row>
    <row r="8" spans="1:9" ht="36">
      <c r="A8" s="243"/>
      <c r="B8" s="248"/>
      <c r="C8" s="76" t="s">
        <v>306</v>
      </c>
      <c r="D8" s="76" t="s">
        <v>209</v>
      </c>
      <c r="E8" s="76" t="s">
        <v>210</v>
      </c>
      <c r="F8" s="248"/>
      <c r="G8" s="248"/>
      <c r="H8" s="6"/>
      <c r="I8" s="18"/>
    </row>
    <row r="9" spans="1:7" ht="13.5" customHeight="1">
      <c r="A9" s="107">
        <v>1</v>
      </c>
      <c r="B9" s="75" t="s">
        <v>8</v>
      </c>
      <c r="C9" s="87" t="s">
        <v>402</v>
      </c>
      <c r="D9" s="80"/>
      <c r="E9" s="80"/>
      <c r="F9" s="115">
        <f>F10+F14+F17+F44+F43-0.1</f>
        <v>5049260.24</v>
      </c>
      <c r="G9" s="115">
        <f>G10+G14+G17+G44+G43</f>
        <v>5292342.46</v>
      </c>
    </row>
    <row r="10" spans="1:7" ht="36" customHeight="1">
      <c r="A10" s="72">
        <v>2</v>
      </c>
      <c r="B10" s="75" t="s">
        <v>29</v>
      </c>
      <c r="C10" s="82" t="s">
        <v>30</v>
      </c>
      <c r="D10" s="80"/>
      <c r="E10" s="80"/>
      <c r="F10" s="114">
        <f>F11</f>
        <v>666753.95</v>
      </c>
      <c r="G10" s="114">
        <f>G11</f>
        <v>666753.95</v>
      </c>
    </row>
    <row r="11" spans="1:7" ht="47.25" customHeight="1">
      <c r="A11" s="72">
        <v>3</v>
      </c>
      <c r="B11" s="75" t="s">
        <v>275</v>
      </c>
      <c r="C11" s="80" t="s">
        <v>30</v>
      </c>
      <c r="D11" s="80">
        <v>8010000</v>
      </c>
      <c r="E11" s="80"/>
      <c r="F11" s="114">
        <f>F12+F13</f>
        <v>666753.95</v>
      </c>
      <c r="G11" s="114">
        <f>G12+G13</f>
        <v>666753.95</v>
      </c>
    </row>
    <row r="12" spans="1:7" ht="36.75" customHeight="1">
      <c r="A12" s="104">
        <v>4</v>
      </c>
      <c r="B12" s="84" t="s">
        <v>31</v>
      </c>
      <c r="C12" s="80" t="s">
        <v>30</v>
      </c>
      <c r="D12" s="85" t="s">
        <v>225</v>
      </c>
      <c r="E12" s="80">
        <v>121</v>
      </c>
      <c r="F12" s="134">
        <v>625966.45</v>
      </c>
      <c r="G12" s="115">
        <v>625966.45</v>
      </c>
    </row>
    <row r="13" spans="1:7" ht="35.25" customHeight="1">
      <c r="A13" s="72">
        <v>5</v>
      </c>
      <c r="B13" s="86" t="s">
        <v>14</v>
      </c>
      <c r="C13" s="111" t="s">
        <v>30</v>
      </c>
      <c r="D13" s="85" t="s">
        <v>225</v>
      </c>
      <c r="E13" s="111" t="s">
        <v>15</v>
      </c>
      <c r="F13" s="111" t="s">
        <v>418</v>
      </c>
      <c r="G13" s="115">
        <v>40787.5</v>
      </c>
    </row>
    <row r="14" spans="1:7" ht="49.5" customHeight="1">
      <c r="A14" s="72">
        <v>6</v>
      </c>
      <c r="B14" s="75" t="s">
        <v>108</v>
      </c>
      <c r="C14" s="82" t="s">
        <v>16</v>
      </c>
      <c r="D14" s="80"/>
      <c r="E14" s="80"/>
      <c r="F14" s="114" t="str">
        <f>F15</f>
        <v>21600,0</v>
      </c>
      <c r="G14" s="114" t="str">
        <f>G15</f>
        <v>21600,0</v>
      </c>
    </row>
    <row r="15" spans="1:7" ht="48" customHeight="1">
      <c r="A15" s="72">
        <v>7</v>
      </c>
      <c r="B15" s="84" t="s">
        <v>19</v>
      </c>
      <c r="C15" s="80" t="s">
        <v>16</v>
      </c>
      <c r="D15" s="85" t="s">
        <v>224</v>
      </c>
      <c r="E15" s="85"/>
      <c r="F15" s="115" t="str">
        <f>F16</f>
        <v>21600,0</v>
      </c>
      <c r="G15" s="115" t="str">
        <f>G16</f>
        <v>21600,0</v>
      </c>
    </row>
    <row r="16" spans="1:7" ht="47.25" customHeight="1">
      <c r="A16" s="72">
        <v>8</v>
      </c>
      <c r="B16" s="184" t="s">
        <v>276</v>
      </c>
      <c r="C16" s="80" t="s">
        <v>16</v>
      </c>
      <c r="D16" s="85" t="s">
        <v>224</v>
      </c>
      <c r="E16" s="85" t="s">
        <v>310</v>
      </c>
      <c r="F16" s="85" t="s">
        <v>441</v>
      </c>
      <c r="G16" s="85" t="s">
        <v>441</v>
      </c>
    </row>
    <row r="17" spans="1:7" ht="45.75" customHeight="1">
      <c r="A17" s="72">
        <v>9</v>
      </c>
      <c r="B17" s="75" t="s">
        <v>109</v>
      </c>
      <c r="C17" s="82" t="s">
        <v>20</v>
      </c>
      <c r="D17" s="85"/>
      <c r="E17" s="80"/>
      <c r="F17" s="114">
        <f>F18+F20+F32+F38+F40+F28</f>
        <v>4234874.39</v>
      </c>
      <c r="G17" s="114">
        <f>G18+G20+G32+G38+G40+G28</f>
        <v>4472435.01</v>
      </c>
    </row>
    <row r="18" spans="1:7" ht="60.75" customHeight="1">
      <c r="A18" s="72">
        <v>10</v>
      </c>
      <c r="B18" s="184" t="s">
        <v>277</v>
      </c>
      <c r="C18" s="80" t="s">
        <v>20</v>
      </c>
      <c r="D18" s="85" t="s">
        <v>238</v>
      </c>
      <c r="E18" s="80"/>
      <c r="F18" s="114">
        <f>F19</f>
        <v>8000</v>
      </c>
      <c r="G18" s="114">
        <f>G19</f>
        <v>8000</v>
      </c>
    </row>
    <row r="19" spans="1:7" ht="24" customHeight="1">
      <c r="A19" s="72">
        <v>11</v>
      </c>
      <c r="B19" s="184" t="s">
        <v>17</v>
      </c>
      <c r="C19" s="80" t="s">
        <v>20</v>
      </c>
      <c r="D19" s="85" t="s">
        <v>238</v>
      </c>
      <c r="E19" s="80">
        <v>244</v>
      </c>
      <c r="F19" s="134">
        <v>8000</v>
      </c>
      <c r="G19" s="115">
        <v>8000</v>
      </c>
    </row>
    <row r="20" spans="1:7" ht="48.75" customHeight="1">
      <c r="A20" s="72">
        <v>12</v>
      </c>
      <c r="B20" s="207" t="s">
        <v>109</v>
      </c>
      <c r="C20" s="80" t="s">
        <v>20</v>
      </c>
      <c r="D20" s="85"/>
      <c r="E20" s="80"/>
      <c r="F20" s="114">
        <f>F21</f>
        <v>4160001.59</v>
      </c>
      <c r="G20" s="114">
        <f>G21</f>
        <v>4397562.21</v>
      </c>
    </row>
    <row r="21" spans="1:7" ht="36" customHeight="1">
      <c r="A21" s="72">
        <v>13</v>
      </c>
      <c r="B21" s="75" t="s">
        <v>278</v>
      </c>
      <c r="C21" s="80" t="s">
        <v>20</v>
      </c>
      <c r="D21" s="85" t="s">
        <v>222</v>
      </c>
      <c r="E21" s="80"/>
      <c r="F21" s="115">
        <f>F23+F25+F27+F22+F24+F26</f>
        <v>4160001.59</v>
      </c>
      <c r="G21" s="115">
        <f>G23+G25+G27+G22+G24+G26</f>
        <v>4397562.21</v>
      </c>
    </row>
    <row r="22" spans="1:7" ht="59.25" customHeight="1">
      <c r="A22" s="72">
        <v>14</v>
      </c>
      <c r="B22" s="84" t="s">
        <v>386</v>
      </c>
      <c r="C22" s="80" t="s">
        <v>20</v>
      </c>
      <c r="D22" s="85" t="s">
        <v>385</v>
      </c>
      <c r="E22" s="80">
        <v>121</v>
      </c>
      <c r="F22" s="134">
        <v>728182.52</v>
      </c>
      <c r="G22" s="115">
        <v>737891.64</v>
      </c>
    </row>
    <row r="23" spans="1:7" ht="35.25" customHeight="1">
      <c r="A23" s="72">
        <v>15</v>
      </c>
      <c r="B23" s="84" t="s">
        <v>31</v>
      </c>
      <c r="C23" s="80" t="s">
        <v>20</v>
      </c>
      <c r="D23" s="85" t="s">
        <v>222</v>
      </c>
      <c r="E23" s="80">
        <v>121</v>
      </c>
      <c r="F23" s="115">
        <v>1689944.3</v>
      </c>
      <c r="G23" s="115">
        <v>1689944.3</v>
      </c>
    </row>
    <row r="24" spans="1:7" ht="48.75" customHeight="1">
      <c r="A24" s="72">
        <v>16</v>
      </c>
      <c r="B24" s="184" t="s">
        <v>388</v>
      </c>
      <c r="C24" s="80" t="s">
        <v>20</v>
      </c>
      <c r="D24" s="85" t="s">
        <v>387</v>
      </c>
      <c r="E24" s="80">
        <v>122</v>
      </c>
      <c r="F24" s="115">
        <v>135000</v>
      </c>
      <c r="G24" s="115">
        <v>135000</v>
      </c>
    </row>
    <row r="25" spans="1:7" ht="36" customHeight="1">
      <c r="A25" s="72">
        <v>17</v>
      </c>
      <c r="B25" s="84" t="s">
        <v>14</v>
      </c>
      <c r="C25" s="80" t="s">
        <v>20</v>
      </c>
      <c r="D25" s="85" t="s">
        <v>222</v>
      </c>
      <c r="E25" s="80">
        <v>122</v>
      </c>
      <c r="F25" s="134">
        <v>55500</v>
      </c>
      <c r="G25" s="115">
        <v>55500</v>
      </c>
    </row>
    <row r="26" spans="1:7" ht="36.75" customHeight="1">
      <c r="A26" s="72">
        <v>18</v>
      </c>
      <c r="B26" s="84" t="s">
        <v>390</v>
      </c>
      <c r="C26" s="80" t="s">
        <v>20</v>
      </c>
      <c r="D26" s="85" t="s">
        <v>389</v>
      </c>
      <c r="E26" s="80">
        <v>244</v>
      </c>
      <c r="F26" s="80">
        <v>423684.47</v>
      </c>
      <c r="G26" s="115">
        <v>437684.47</v>
      </c>
    </row>
    <row r="27" spans="1:7" ht="24" customHeight="1">
      <c r="A27" s="72">
        <v>19</v>
      </c>
      <c r="B27" s="84" t="s">
        <v>17</v>
      </c>
      <c r="C27" s="80" t="s">
        <v>20</v>
      </c>
      <c r="D27" s="85" t="s">
        <v>222</v>
      </c>
      <c r="E27" s="80">
        <v>244</v>
      </c>
      <c r="F27" s="134">
        <v>1127690.3</v>
      </c>
      <c r="G27" s="115">
        <v>1341541.8</v>
      </c>
    </row>
    <row r="28" spans="1:7" ht="35.25" customHeight="1">
      <c r="A28" s="72">
        <v>20</v>
      </c>
      <c r="B28" s="75" t="s">
        <v>278</v>
      </c>
      <c r="C28" s="80" t="s">
        <v>20</v>
      </c>
      <c r="D28" s="85" t="s">
        <v>222</v>
      </c>
      <c r="E28" s="80"/>
      <c r="F28" s="114">
        <f>F29</f>
        <v>1209</v>
      </c>
      <c r="G28" s="114">
        <f>G29</f>
        <v>1209</v>
      </c>
    </row>
    <row r="29" spans="1:7" ht="13.5" customHeight="1">
      <c r="A29" s="72">
        <v>21</v>
      </c>
      <c r="B29" s="84" t="s">
        <v>324</v>
      </c>
      <c r="C29" s="80" t="s">
        <v>20</v>
      </c>
      <c r="D29" s="85" t="s">
        <v>222</v>
      </c>
      <c r="E29" s="80">
        <v>852</v>
      </c>
      <c r="F29" s="134">
        <v>1209</v>
      </c>
      <c r="G29" s="115">
        <v>1209</v>
      </c>
    </row>
    <row r="30" spans="1:7" ht="48.75" customHeight="1">
      <c r="A30" s="72">
        <v>22</v>
      </c>
      <c r="B30" s="75" t="s">
        <v>109</v>
      </c>
      <c r="C30" s="80" t="s">
        <v>20</v>
      </c>
      <c r="D30" s="85"/>
      <c r="E30" s="80"/>
      <c r="F30" s="114">
        <f>F31</f>
        <v>11587.8</v>
      </c>
      <c r="G30" s="114">
        <f>G31</f>
        <v>11587.8</v>
      </c>
    </row>
    <row r="31" spans="1:7" ht="73.5" customHeight="1">
      <c r="A31" s="72">
        <v>23</v>
      </c>
      <c r="B31" s="88" t="s">
        <v>279</v>
      </c>
      <c r="C31" s="80" t="s">
        <v>20</v>
      </c>
      <c r="D31" s="85" t="s">
        <v>226</v>
      </c>
      <c r="E31" s="80"/>
      <c r="F31" s="115">
        <f>F32</f>
        <v>11587.8</v>
      </c>
      <c r="G31" s="115">
        <f>G32</f>
        <v>11587.8</v>
      </c>
    </row>
    <row r="32" spans="1:7" ht="37.5" customHeight="1">
      <c r="A32" s="72">
        <v>24</v>
      </c>
      <c r="B32" s="84" t="s">
        <v>31</v>
      </c>
      <c r="C32" s="80" t="s">
        <v>20</v>
      </c>
      <c r="D32" s="85" t="s">
        <v>226</v>
      </c>
      <c r="E32" s="80">
        <v>121</v>
      </c>
      <c r="F32" s="80">
        <v>11587.8</v>
      </c>
      <c r="G32" s="115">
        <v>11587.8</v>
      </c>
    </row>
    <row r="33" spans="2:7" ht="12.75" customHeight="1" hidden="1">
      <c r="B33" s="84" t="s">
        <v>21</v>
      </c>
      <c r="C33" s="80" t="s">
        <v>20</v>
      </c>
      <c r="D33" s="80" t="s">
        <v>22</v>
      </c>
      <c r="E33" s="80"/>
      <c r="F33" s="80"/>
      <c r="G33" s="115">
        <v>510000</v>
      </c>
    </row>
    <row r="34" spans="2:7" ht="12.75" customHeight="1" hidden="1">
      <c r="B34" s="84" t="s">
        <v>31</v>
      </c>
      <c r="C34" s="80" t="s">
        <v>20</v>
      </c>
      <c r="D34" s="80" t="s">
        <v>22</v>
      </c>
      <c r="E34" s="80" t="s">
        <v>32</v>
      </c>
      <c r="F34" s="80"/>
      <c r="G34" s="115">
        <v>465600</v>
      </c>
    </row>
    <row r="35" spans="2:7" ht="12.75" customHeight="1" hidden="1">
      <c r="B35" s="84" t="s">
        <v>14</v>
      </c>
      <c r="C35" s="80" t="s">
        <v>20</v>
      </c>
      <c r="D35" s="80" t="s">
        <v>22</v>
      </c>
      <c r="E35" s="80" t="s">
        <v>15</v>
      </c>
      <c r="F35" s="80"/>
      <c r="G35" s="115">
        <v>22900</v>
      </c>
    </row>
    <row r="36" spans="2:7" ht="15.75" customHeight="1" hidden="1">
      <c r="B36" s="84" t="s">
        <v>17</v>
      </c>
      <c r="C36" s="80" t="s">
        <v>20</v>
      </c>
      <c r="D36" s="80" t="s">
        <v>22</v>
      </c>
      <c r="E36" s="85" t="s">
        <v>18</v>
      </c>
      <c r="F36" s="85"/>
      <c r="G36" s="115">
        <v>21500</v>
      </c>
    </row>
    <row r="37" spans="1:7" ht="203.25" customHeight="1">
      <c r="A37" s="72">
        <v>25</v>
      </c>
      <c r="B37" s="207" t="s">
        <v>280</v>
      </c>
      <c r="C37" s="82" t="s">
        <v>20</v>
      </c>
      <c r="D37" s="87" t="s">
        <v>257</v>
      </c>
      <c r="E37" s="87"/>
      <c r="F37" s="114" t="str">
        <f>F38</f>
        <v>29287,0</v>
      </c>
      <c r="G37" s="114">
        <f>G38</f>
        <v>29287</v>
      </c>
    </row>
    <row r="38" spans="1:7" ht="12" customHeight="1">
      <c r="A38" s="72">
        <v>26</v>
      </c>
      <c r="B38" s="84" t="s">
        <v>112</v>
      </c>
      <c r="C38" s="80" t="s">
        <v>20</v>
      </c>
      <c r="D38" s="85" t="s">
        <v>257</v>
      </c>
      <c r="E38" s="85" t="s">
        <v>227</v>
      </c>
      <c r="F38" s="85" t="s">
        <v>422</v>
      </c>
      <c r="G38" s="115">
        <v>29287</v>
      </c>
    </row>
    <row r="39" spans="1:7" s="2" customFormat="1" ht="48" customHeight="1">
      <c r="A39" s="129">
        <v>27</v>
      </c>
      <c r="B39" s="207" t="s">
        <v>281</v>
      </c>
      <c r="C39" s="82" t="s">
        <v>20</v>
      </c>
      <c r="D39" s="87" t="s">
        <v>258</v>
      </c>
      <c r="E39" s="87"/>
      <c r="F39" s="114" t="str">
        <f>F40</f>
        <v>24789,0</v>
      </c>
      <c r="G39" s="114">
        <f>G40</f>
        <v>24789</v>
      </c>
    </row>
    <row r="40" spans="1:7" ht="11.25" customHeight="1">
      <c r="A40" s="72">
        <v>28</v>
      </c>
      <c r="B40" s="84" t="s">
        <v>112</v>
      </c>
      <c r="C40" s="80" t="s">
        <v>20</v>
      </c>
      <c r="D40" s="85" t="s">
        <v>258</v>
      </c>
      <c r="E40" s="85" t="s">
        <v>227</v>
      </c>
      <c r="F40" s="85" t="s">
        <v>423</v>
      </c>
      <c r="G40" s="115">
        <v>24789</v>
      </c>
    </row>
    <row r="41" spans="1:7" ht="15" customHeight="1">
      <c r="A41" s="72">
        <v>29</v>
      </c>
      <c r="B41" s="75" t="s">
        <v>282</v>
      </c>
      <c r="C41" s="87" t="s">
        <v>260</v>
      </c>
      <c r="D41" s="85"/>
      <c r="E41" s="85"/>
      <c r="F41" s="114">
        <f>F42</f>
        <v>20000</v>
      </c>
      <c r="G41" s="114">
        <f>G42</f>
        <v>20000</v>
      </c>
    </row>
    <row r="42" spans="1:7" ht="23.25" customHeight="1">
      <c r="A42" s="72">
        <v>30</v>
      </c>
      <c r="B42" s="184" t="s">
        <v>283</v>
      </c>
      <c r="C42" s="85" t="s">
        <v>260</v>
      </c>
      <c r="D42" s="85" t="s">
        <v>221</v>
      </c>
      <c r="E42" s="85"/>
      <c r="F42" s="115">
        <f>F43</f>
        <v>20000</v>
      </c>
      <c r="G42" s="115">
        <f>G43</f>
        <v>20000</v>
      </c>
    </row>
    <row r="43" spans="1:7" ht="14.25" customHeight="1">
      <c r="A43" s="72">
        <v>31</v>
      </c>
      <c r="B43" s="84" t="s">
        <v>234</v>
      </c>
      <c r="C43" s="85" t="s">
        <v>260</v>
      </c>
      <c r="D43" s="85" t="s">
        <v>221</v>
      </c>
      <c r="E43" s="80">
        <v>870</v>
      </c>
      <c r="F43" s="134">
        <v>20000</v>
      </c>
      <c r="G43" s="115">
        <v>20000</v>
      </c>
    </row>
    <row r="44" spans="1:7" ht="15" customHeight="1">
      <c r="A44" s="72">
        <v>32</v>
      </c>
      <c r="B44" s="75" t="s">
        <v>110</v>
      </c>
      <c r="C44" s="87" t="s">
        <v>23</v>
      </c>
      <c r="D44" s="80"/>
      <c r="E44" s="80"/>
      <c r="F44" s="114">
        <f>F46+F47+F51</f>
        <v>106032</v>
      </c>
      <c r="G44" s="114">
        <f>G46+G47+G51</f>
        <v>111553.5</v>
      </c>
    </row>
    <row r="45" spans="1:7" ht="88.5" customHeight="1">
      <c r="A45" s="72">
        <v>33</v>
      </c>
      <c r="B45" s="89" t="s">
        <v>284</v>
      </c>
      <c r="C45" s="85" t="s">
        <v>23</v>
      </c>
      <c r="D45" s="80"/>
      <c r="E45" s="80"/>
      <c r="F45" s="114">
        <f>F46</f>
        <v>500</v>
      </c>
      <c r="G45" s="114">
        <f>G46</f>
        <v>500</v>
      </c>
    </row>
    <row r="46" spans="1:7" ht="29.25" customHeight="1">
      <c r="A46" s="72">
        <v>34</v>
      </c>
      <c r="B46" s="91" t="s">
        <v>17</v>
      </c>
      <c r="C46" s="85" t="s">
        <v>23</v>
      </c>
      <c r="D46" s="85" t="s">
        <v>261</v>
      </c>
      <c r="E46" s="80">
        <v>244</v>
      </c>
      <c r="F46" s="134">
        <v>500</v>
      </c>
      <c r="G46" s="115">
        <v>500</v>
      </c>
    </row>
    <row r="47" spans="1:7" ht="60" customHeight="1">
      <c r="A47" s="72">
        <v>35</v>
      </c>
      <c r="B47" s="207" t="s">
        <v>285</v>
      </c>
      <c r="C47" s="85" t="s">
        <v>23</v>
      </c>
      <c r="D47" s="85"/>
      <c r="E47" s="80"/>
      <c r="F47" s="114">
        <f>F48+F49</f>
        <v>9300</v>
      </c>
      <c r="G47" s="114">
        <f>G48+G49</f>
        <v>9300</v>
      </c>
    </row>
    <row r="48" spans="1:7" ht="36" customHeight="1">
      <c r="A48" s="72">
        <v>36</v>
      </c>
      <c r="B48" s="184" t="s">
        <v>31</v>
      </c>
      <c r="C48" s="85" t="s">
        <v>23</v>
      </c>
      <c r="D48" s="85" t="s">
        <v>217</v>
      </c>
      <c r="E48" s="80">
        <v>121</v>
      </c>
      <c r="F48" s="134">
        <v>8520</v>
      </c>
      <c r="G48" s="134">
        <v>8520</v>
      </c>
    </row>
    <row r="49" spans="1:7" s="54" customFormat="1" ht="25.5" customHeight="1">
      <c r="A49" s="108">
        <v>37</v>
      </c>
      <c r="B49" s="91" t="s">
        <v>17</v>
      </c>
      <c r="C49" s="85" t="s">
        <v>23</v>
      </c>
      <c r="D49" s="85" t="s">
        <v>217</v>
      </c>
      <c r="E49" s="80">
        <v>244</v>
      </c>
      <c r="F49" s="134">
        <v>780</v>
      </c>
      <c r="G49" s="134">
        <v>780</v>
      </c>
    </row>
    <row r="50" spans="1:7" s="54" customFormat="1" ht="47.25" customHeight="1">
      <c r="A50" s="108">
        <v>38</v>
      </c>
      <c r="B50" s="207" t="s">
        <v>286</v>
      </c>
      <c r="C50" s="85" t="s">
        <v>23</v>
      </c>
      <c r="D50" s="85"/>
      <c r="E50" s="80"/>
      <c r="F50" s="114">
        <f>F51</f>
        <v>96232</v>
      </c>
      <c r="G50" s="114">
        <f>G51</f>
        <v>101753.5</v>
      </c>
    </row>
    <row r="51" spans="1:7" s="54" customFormat="1" ht="26.25" customHeight="1">
      <c r="A51" s="108">
        <v>39</v>
      </c>
      <c r="B51" s="91" t="s">
        <v>17</v>
      </c>
      <c r="C51" s="85" t="s">
        <v>23</v>
      </c>
      <c r="D51" s="85" t="s">
        <v>235</v>
      </c>
      <c r="E51" s="80">
        <v>244</v>
      </c>
      <c r="F51" s="134">
        <v>96232</v>
      </c>
      <c r="G51" s="115">
        <v>101753.5</v>
      </c>
    </row>
    <row r="52" spans="1:7" s="54" customFormat="1" ht="12.75" customHeight="1">
      <c r="A52" s="108">
        <v>40</v>
      </c>
      <c r="B52" s="75" t="s">
        <v>7</v>
      </c>
      <c r="C52" s="87" t="s">
        <v>406</v>
      </c>
      <c r="D52" s="85"/>
      <c r="E52" s="80"/>
      <c r="F52" s="114">
        <f>F53</f>
        <v>294560</v>
      </c>
      <c r="G52" s="114">
        <f>G53</f>
        <v>282590</v>
      </c>
    </row>
    <row r="53" spans="1:7" s="54" customFormat="1" ht="12" customHeight="1">
      <c r="A53" s="108">
        <v>41</v>
      </c>
      <c r="B53" s="75" t="s">
        <v>287</v>
      </c>
      <c r="C53" s="87" t="s">
        <v>28</v>
      </c>
      <c r="D53" s="85"/>
      <c r="E53" s="80"/>
      <c r="F53" s="115">
        <f>F54</f>
        <v>294560</v>
      </c>
      <c r="G53" s="115">
        <f>G54</f>
        <v>282590</v>
      </c>
    </row>
    <row r="54" spans="1:7" s="54" customFormat="1" ht="60" customHeight="1">
      <c r="A54" s="108">
        <v>42</v>
      </c>
      <c r="B54" s="207" t="s">
        <v>288</v>
      </c>
      <c r="C54" s="85" t="s">
        <v>28</v>
      </c>
      <c r="D54" s="85" t="s">
        <v>219</v>
      </c>
      <c r="E54" s="80"/>
      <c r="F54" s="115">
        <f>F55+F56+F57</f>
        <v>294560</v>
      </c>
      <c r="G54" s="115">
        <f>G55+G56+G57</f>
        <v>282590</v>
      </c>
    </row>
    <row r="55" spans="1:7" s="54" customFormat="1" ht="36" customHeight="1">
      <c r="A55" s="108">
        <v>43</v>
      </c>
      <c r="B55" s="184" t="s">
        <v>31</v>
      </c>
      <c r="C55" s="85" t="s">
        <v>28</v>
      </c>
      <c r="D55" s="85" t="s">
        <v>219</v>
      </c>
      <c r="E55" s="80">
        <v>121</v>
      </c>
      <c r="F55" s="80">
        <v>259294.6</v>
      </c>
      <c r="G55" s="115">
        <v>247324.6</v>
      </c>
    </row>
    <row r="56" spans="1:7" s="54" customFormat="1" ht="35.25" customHeight="1">
      <c r="A56" s="108">
        <v>44</v>
      </c>
      <c r="B56" s="184" t="s">
        <v>14</v>
      </c>
      <c r="C56" s="85" t="s">
        <v>28</v>
      </c>
      <c r="D56" s="85" t="s">
        <v>219</v>
      </c>
      <c r="E56" s="80">
        <v>122</v>
      </c>
      <c r="F56" s="134">
        <v>12000</v>
      </c>
      <c r="G56" s="115">
        <v>12000</v>
      </c>
    </row>
    <row r="57" spans="1:7" s="54" customFormat="1" ht="26.25" customHeight="1">
      <c r="A57" s="108">
        <v>45</v>
      </c>
      <c r="B57" s="91" t="s">
        <v>17</v>
      </c>
      <c r="C57" s="85" t="s">
        <v>28</v>
      </c>
      <c r="D57" s="85" t="s">
        <v>219</v>
      </c>
      <c r="E57" s="80">
        <v>244</v>
      </c>
      <c r="F57" s="80">
        <v>23265.4</v>
      </c>
      <c r="G57" s="115">
        <v>23265.4</v>
      </c>
    </row>
    <row r="58" spans="1:7" s="54" customFormat="1" ht="24" customHeight="1">
      <c r="A58" s="108">
        <v>46</v>
      </c>
      <c r="B58" s="75" t="s">
        <v>9</v>
      </c>
      <c r="C58" s="136" t="s">
        <v>403</v>
      </c>
      <c r="D58" s="130"/>
      <c r="E58" s="131"/>
      <c r="F58" s="133">
        <f aca="true" t="shared" si="0" ref="F58:G60">F59</f>
        <v>36600</v>
      </c>
      <c r="G58" s="133">
        <f t="shared" si="0"/>
        <v>36600</v>
      </c>
    </row>
    <row r="59" spans="1:7" s="54" customFormat="1" ht="13.5" customHeight="1">
      <c r="A59" s="108">
        <v>50</v>
      </c>
      <c r="B59" s="92" t="s">
        <v>289</v>
      </c>
      <c r="C59" s="87" t="s">
        <v>24</v>
      </c>
      <c r="D59" s="85"/>
      <c r="E59" s="80"/>
      <c r="F59" s="115">
        <f t="shared" si="0"/>
        <v>36600</v>
      </c>
      <c r="G59" s="115">
        <f t="shared" si="0"/>
        <v>36600</v>
      </c>
    </row>
    <row r="60" spans="1:7" s="54" customFormat="1" ht="70.5" customHeight="1">
      <c r="A60" s="108">
        <v>51</v>
      </c>
      <c r="B60" s="75" t="s">
        <v>290</v>
      </c>
      <c r="C60" s="85" t="s">
        <v>24</v>
      </c>
      <c r="D60" s="85" t="s">
        <v>321</v>
      </c>
      <c r="E60" s="80"/>
      <c r="F60" s="115">
        <f t="shared" si="0"/>
        <v>36600</v>
      </c>
      <c r="G60" s="115">
        <f t="shared" si="0"/>
        <v>36600</v>
      </c>
    </row>
    <row r="61" spans="1:7" ht="23.25" customHeight="1">
      <c r="A61" s="72">
        <v>52</v>
      </c>
      <c r="B61" s="93" t="s">
        <v>17</v>
      </c>
      <c r="C61" s="85" t="s">
        <v>24</v>
      </c>
      <c r="D61" s="85" t="s">
        <v>321</v>
      </c>
      <c r="E61" s="80">
        <v>244</v>
      </c>
      <c r="F61" s="134">
        <v>36600</v>
      </c>
      <c r="G61" s="115">
        <v>36600</v>
      </c>
    </row>
    <row r="62" spans="1:7" ht="11.25" customHeight="1">
      <c r="A62" s="72">
        <v>53</v>
      </c>
      <c r="B62" s="94" t="s">
        <v>291</v>
      </c>
      <c r="C62" s="87" t="s">
        <v>401</v>
      </c>
      <c r="D62" s="85"/>
      <c r="E62" s="80"/>
      <c r="F62" s="114">
        <f>F63</f>
        <v>419000</v>
      </c>
      <c r="G62" s="114">
        <f>G63</f>
        <v>309200</v>
      </c>
    </row>
    <row r="63" spans="1:7" ht="13.5" customHeight="1">
      <c r="A63" s="72">
        <v>54</v>
      </c>
      <c r="B63" s="207" t="s">
        <v>11</v>
      </c>
      <c r="C63" s="87" t="s">
        <v>213</v>
      </c>
      <c r="D63" s="85"/>
      <c r="E63" s="80"/>
      <c r="F63" s="114">
        <f>F66+F64</f>
        <v>419000</v>
      </c>
      <c r="G63" s="114">
        <f>G66+G64</f>
        <v>309200</v>
      </c>
    </row>
    <row r="64" spans="1:7" ht="59.25" customHeight="1">
      <c r="A64" s="72">
        <v>55</v>
      </c>
      <c r="B64" s="184" t="s">
        <v>240</v>
      </c>
      <c r="C64" s="85" t="s">
        <v>213</v>
      </c>
      <c r="D64" s="85" t="s">
        <v>241</v>
      </c>
      <c r="E64" s="80"/>
      <c r="F64" s="115">
        <f>F65</f>
        <v>12000</v>
      </c>
      <c r="G64" s="115">
        <f>G65</f>
        <v>12000</v>
      </c>
    </row>
    <row r="65" spans="1:7" ht="23.25" customHeight="1">
      <c r="A65" s="72">
        <v>56</v>
      </c>
      <c r="B65" s="95" t="s">
        <v>17</v>
      </c>
      <c r="C65" s="85" t="s">
        <v>213</v>
      </c>
      <c r="D65" s="85" t="s">
        <v>241</v>
      </c>
      <c r="E65" s="80">
        <v>244</v>
      </c>
      <c r="F65" s="134">
        <v>12000</v>
      </c>
      <c r="G65" s="115">
        <v>12000</v>
      </c>
    </row>
    <row r="66" spans="1:7" ht="59.25" customHeight="1">
      <c r="A66" s="72">
        <v>57</v>
      </c>
      <c r="B66" s="184" t="s">
        <v>239</v>
      </c>
      <c r="C66" s="85" t="s">
        <v>213</v>
      </c>
      <c r="D66" s="85" t="s">
        <v>247</v>
      </c>
      <c r="E66" s="80"/>
      <c r="F66" s="115">
        <f>F67</f>
        <v>407000</v>
      </c>
      <c r="G66" s="115">
        <f>G67</f>
        <v>297200</v>
      </c>
    </row>
    <row r="67" spans="1:7" ht="24.75" customHeight="1">
      <c r="A67" s="72">
        <v>58</v>
      </c>
      <c r="B67" s="95" t="s">
        <v>17</v>
      </c>
      <c r="C67" s="85" t="s">
        <v>213</v>
      </c>
      <c r="D67" s="85" t="s">
        <v>247</v>
      </c>
      <c r="E67" s="80">
        <v>244</v>
      </c>
      <c r="F67" s="134">
        <v>407000</v>
      </c>
      <c r="G67" s="115">
        <v>297200</v>
      </c>
    </row>
    <row r="68" spans="1:7" ht="11.25" customHeight="1">
      <c r="A68" s="72">
        <v>59</v>
      </c>
      <c r="B68" s="207" t="s">
        <v>3</v>
      </c>
      <c r="C68" s="87" t="s">
        <v>4</v>
      </c>
      <c r="D68" s="80"/>
      <c r="E68" s="80"/>
      <c r="F68" s="114">
        <f>F69+F77+F80</f>
        <v>39963413.12</v>
      </c>
      <c r="G68" s="114">
        <f>G69+G77+G80</f>
        <v>1246766.6</v>
      </c>
    </row>
    <row r="69" spans="1:7" ht="12.75" customHeight="1">
      <c r="A69" s="72">
        <v>60</v>
      </c>
      <c r="B69" s="96" t="s">
        <v>292</v>
      </c>
      <c r="C69" s="87" t="s">
        <v>26</v>
      </c>
      <c r="D69" s="80"/>
      <c r="E69" s="80"/>
      <c r="F69" s="114">
        <f>F70</f>
        <v>38838796.25</v>
      </c>
      <c r="G69" s="114">
        <f>G70</f>
        <v>241598.4</v>
      </c>
    </row>
    <row r="70" spans="1:7" ht="46.5" customHeight="1">
      <c r="A70" s="72">
        <v>61</v>
      </c>
      <c r="B70" s="185" t="s">
        <v>293</v>
      </c>
      <c r="C70" s="85" t="s">
        <v>26</v>
      </c>
      <c r="D70" s="85" t="s">
        <v>262</v>
      </c>
      <c r="E70" s="80"/>
      <c r="F70" s="115">
        <f>F71+F72+F73+F74+F75</f>
        <v>38838796.25</v>
      </c>
      <c r="G70" s="115">
        <f>G71+G72</f>
        <v>241598.4</v>
      </c>
    </row>
    <row r="71" spans="1:7" ht="24" customHeight="1">
      <c r="A71" s="104">
        <v>62</v>
      </c>
      <c r="B71" s="84" t="s">
        <v>294</v>
      </c>
      <c r="C71" s="85" t="s">
        <v>26</v>
      </c>
      <c r="D71" s="85" t="s">
        <v>262</v>
      </c>
      <c r="E71" s="80">
        <v>243</v>
      </c>
      <c r="F71" s="134">
        <v>230000</v>
      </c>
      <c r="G71" s="115">
        <v>137000</v>
      </c>
    </row>
    <row r="72" spans="1:7" ht="23.25" customHeight="1">
      <c r="A72" s="72">
        <v>63</v>
      </c>
      <c r="B72" s="93" t="s">
        <v>17</v>
      </c>
      <c r="C72" s="85" t="s">
        <v>26</v>
      </c>
      <c r="D72" s="85" t="s">
        <v>262</v>
      </c>
      <c r="E72" s="80">
        <v>244</v>
      </c>
      <c r="F72" s="134">
        <v>154000</v>
      </c>
      <c r="G72" s="115">
        <v>104598.4</v>
      </c>
    </row>
    <row r="73" spans="1:7" ht="71.25" customHeight="1">
      <c r="A73" s="72"/>
      <c r="B73" s="105" t="s">
        <v>490</v>
      </c>
      <c r="C73" s="85" t="s">
        <v>26</v>
      </c>
      <c r="D73" s="85" t="s">
        <v>493</v>
      </c>
      <c r="E73" s="80">
        <v>416</v>
      </c>
      <c r="F73" s="134">
        <v>25420803.02</v>
      </c>
      <c r="G73" s="115">
        <v>0</v>
      </c>
    </row>
    <row r="74" spans="1:7" ht="61.5" customHeight="1">
      <c r="A74" s="72"/>
      <c r="B74" s="105" t="s">
        <v>491</v>
      </c>
      <c r="C74" s="85" t="s">
        <v>26</v>
      </c>
      <c r="D74" s="85" t="s">
        <v>494</v>
      </c>
      <c r="E74" s="80">
        <v>416</v>
      </c>
      <c r="F74" s="134">
        <v>12738187.1</v>
      </c>
      <c r="G74" s="115">
        <v>0</v>
      </c>
    </row>
    <row r="75" spans="1:7" ht="60.75" customHeight="1">
      <c r="A75" s="72"/>
      <c r="B75" s="105" t="s">
        <v>492</v>
      </c>
      <c r="C75" s="85" t="s">
        <v>26</v>
      </c>
      <c r="D75" s="85" t="s">
        <v>495</v>
      </c>
      <c r="E75" s="80"/>
      <c r="F75" s="134">
        <f>F76</f>
        <v>295806.13</v>
      </c>
      <c r="G75" s="115">
        <v>0</v>
      </c>
    </row>
    <row r="76" spans="1:7" ht="24.75" customHeight="1">
      <c r="A76" s="72"/>
      <c r="B76" s="93" t="s">
        <v>17</v>
      </c>
      <c r="C76" s="85" t="s">
        <v>26</v>
      </c>
      <c r="D76" s="85" t="s">
        <v>495</v>
      </c>
      <c r="E76" s="80">
        <v>244</v>
      </c>
      <c r="F76" s="134">
        <v>295806.13</v>
      </c>
      <c r="G76" s="115">
        <v>0</v>
      </c>
    </row>
    <row r="77" spans="1:7" ht="15" customHeight="1">
      <c r="A77" s="72">
        <v>64</v>
      </c>
      <c r="B77" s="89" t="s">
        <v>295</v>
      </c>
      <c r="C77" s="87" t="s">
        <v>25</v>
      </c>
      <c r="D77" s="85"/>
      <c r="E77" s="80"/>
      <c r="F77" s="114" t="str">
        <f>F78</f>
        <v>28878,8</v>
      </c>
      <c r="G77" s="114">
        <f>G78</f>
        <v>28878.8</v>
      </c>
    </row>
    <row r="78" spans="1:7" ht="49.5" customHeight="1">
      <c r="A78" s="72">
        <v>65</v>
      </c>
      <c r="B78" s="184" t="s">
        <v>242</v>
      </c>
      <c r="C78" s="85" t="s">
        <v>25</v>
      </c>
      <c r="D78" s="85" t="s">
        <v>231</v>
      </c>
      <c r="E78" s="85"/>
      <c r="F78" s="115" t="str">
        <f>F79</f>
        <v>28878,8</v>
      </c>
      <c r="G78" s="115">
        <f>G79</f>
        <v>28878.8</v>
      </c>
    </row>
    <row r="79" spans="1:7" ht="14.25" customHeight="1">
      <c r="A79" s="72">
        <v>66</v>
      </c>
      <c r="B79" s="97" t="s">
        <v>393</v>
      </c>
      <c r="C79" s="85" t="s">
        <v>25</v>
      </c>
      <c r="D79" s="85" t="s">
        <v>231</v>
      </c>
      <c r="E79" s="85" t="s">
        <v>18</v>
      </c>
      <c r="F79" s="85" t="s">
        <v>424</v>
      </c>
      <c r="G79" s="115">
        <v>28878.8</v>
      </c>
    </row>
    <row r="80" spans="1:7" ht="14.25" customHeight="1">
      <c r="A80" s="72">
        <v>67</v>
      </c>
      <c r="B80" s="75" t="s">
        <v>111</v>
      </c>
      <c r="C80" s="87" t="s">
        <v>214</v>
      </c>
      <c r="D80" s="85"/>
      <c r="E80" s="80"/>
      <c r="F80" s="114">
        <f>F81+F83+F85</f>
        <v>1095738.0699999998</v>
      </c>
      <c r="G80" s="114">
        <f>G81+G83+G85</f>
        <v>976289.4</v>
      </c>
    </row>
    <row r="81" spans="1:7" ht="36.75" customHeight="1">
      <c r="A81" s="72">
        <v>68</v>
      </c>
      <c r="B81" s="184" t="s">
        <v>244</v>
      </c>
      <c r="C81" s="85" t="s">
        <v>214</v>
      </c>
      <c r="D81" s="85" t="s">
        <v>245</v>
      </c>
      <c r="E81" s="80"/>
      <c r="F81" s="115">
        <f>F82</f>
        <v>779745.2</v>
      </c>
      <c r="G81" s="115">
        <f>G82</f>
        <v>680355.4</v>
      </c>
    </row>
    <row r="82" spans="1:7" ht="26.25" customHeight="1">
      <c r="A82" s="72">
        <v>69</v>
      </c>
      <c r="B82" s="95" t="s">
        <v>17</v>
      </c>
      <c r="C82" s="111" t="s">
        <v>214</v>
      </c>
      <c r="D82" s="85" t="s">
        <v>245</v>
      </c>
      <c r="E82" s="80">
        <v>244</v>
      </c>
      <c r="F82" s="80">
        <v>779745.2</v>
      </c>
      <c r="G82" s="115">
        <v>680355.4</v>
      </c>
    </row>
    <row r="83" spans="1:7" ht="39" customHeight="1">
      <c r="A83" s="72">
        <v>70</v>
      </c>
      <c r="B83" s="100" t="s">
        <v>263</v>
      </c>
      <c r="C83" s="111" t="s">
        <v>214</v>
      </c>
      <c r="D83" s="111" t="s">
        <v>246</v>
      </c>
      <c r="E83" s="132"/>
      <c r="F83" s="116">
        <f>F84</f>
        <v>296393.87</v>
      </c>
      <c r="G83" s="116">
        <f>G84</f>
        <v>276335</v>
      </c>
    </row>
    <row r="84" spans="1:7" ht="27" customHeight="1">
      <c r="A84" s="72">
        <v>71</v>
      </c>
      <c r="B84" s="95" t="s">
        <v>17</v>
      </c>
      <c r="C84" s="111" t="s">
        <v>214</v>
      </c>
      <c r="D84" s="111" t="s">
        <v>246</v>
      </c>
      <c r="E84" s="80">
        <v>244</v>
      </c>
      <c r="F84" s="134">
        <v>296393.87</v>
      </c>
      <c r="G84" s="116">
        <v>276335</v>
      </c>
    </row>
    <row r="85" spans="1:7" ht="48">
      <c r="A85" s="72">
        <v>71</v>
      </c>
      <c r="B85" s="84" t="s">
        <v>298</v>
      </c>
      <c r="C85" s="85" t="s">
        <v>214</v>
      </c>
      <c r="D85" s="85" t="s">
        <v>243</v>
      </c>
      <c r="E85" s="80"/>
      <c r="F85" s="115">
        <f>F86</f>
        <v>19599</v>
      </c>
      <c r="G85" s="115">
        <f>G86</f>
        <v>19599</v>
      </c>
    </row>
    <row r="86" spans="1:7" ht="24">
      <c r="A86" s="72">
        <v>73</v>
      </c>
      <c r="B86" s="84" t="s">
        <v>299</v>
      </c>
      <c r="C86" s="111" t="s">
        <v>214</v>
      </c>
      <c r="D86" s="85" t="s">
        <v>243</v>
      </c>
      <c r="E86" s="80">
        <v>111</v>
      </c>
      <c r="F86" s="134">
        <v>19599</v>
      </c>
      <c r="G86" s="115">
        <v>19599</v>
      </c>
    </row>
    <row r="87" spans="1:7" ht="12.75">
      <c r="A87" s="72">
        <v>74</v>
      </c>
      <c r="B87" s="96" t="s">
        <v>420</v>
      </c>
      <c r="C87" s="137" t="s">
        <v>421</v>
      </c>
      <c r="D87" s="85"/>
      <c r="E87" s="80"/>
      <c r="F87" s="134"/>
      <c r="G87" s="114">
        <f>G88</f>
        <v>62500</v>
      </c>
    </row>
    <row r="88" spans="1:7" ht="25.5">
      <c r="A88" s="72">
        <v>75</v>
      </c>
      <c r="B88" s="71" t="s">
        <v>332</v>
      </c>
      <c r="C88" s="137" t="s">
        <v>419</v>
      </c>
      <c r="D88" s="85" t="s">
        <v>334</v>
      </c>
      <c r="E88" s="80"/>
      <c r="F88" s="134"/>
      <c r="G88" s="115">
        <f>G89</f>
        <v>62500</v>
      </c>
    </row>
    <row r="89" spans="1:7" ht="24">
      <c r="A89" s="72">
        <v>76</v>
      </c>
      <c r="B89" s="84" t="s">
        <v>299</v>
      </c>
      <c r="C89" s="111" t="s">
        <v>419</v>
      </c>
      <c r="D89" s="85" t="s">
        <v>334</v>
      </c>
      <c r="E89" s="80">
        <v>111</v>
      </c>
      <c r="F89" s="134"/>
      <c r="G89" s="115">
        <v>62500</v>
      </c>
    </row>
    <row r="90" spans="1:7" ht="12.75">
      <c r="A90" s="72">
        <v>77</v>
      </c>
      <c r="B90" s="96" t="s">
        <v>396</v>
      </c>
      <c r="C90" s="137" t="s">
        <v>397</v>
      </c>
      <c r="D90" s="85"/>
      <c r="E90" s="80"/>
      <c r="F90" s="114">
        <f>F91</f>
        <v>26400</v>
      </c>
      <c r="G90" s="114">
        <f>G91</f>
        <v>26400</v>
      </c>
    </row>
    <row r="91" spans="1:7" ht="12.75">
      <c r="A91" s="104">
        <v>78</v>
      </c>
      <c r="B91" s="96" t="s">
        <v>325</v>
      </c>
      <c r="C91" s="137" t="s">
        <v>326</v>
      </c>
      <c r="D91" s="85"/>
      <c r="E91" s="80"/>
      <c r="F91" s="114">
        <f>F92+F93</f>
        <v>26400</v>
      </c>
      <c r="G91" s="114">
        <f>G92+G93</f>
        <v>26400</v>
      </c>
    </row>
    <row r="92" spans="1:7" ht="36">
      <c r="A92" s="72">
        <v>79</v>
      </c>
      <c r="B92" s="84" t="s">
        <v>327</v>
      </c>
      <c r="C92" s="111" t="s">
        <v>331</v>
      </c>
      <c r="D92" s="85" t="s">
        <v>329</v>
      </c>
      <c r="E92" s="80">
        <v>244</v>
      </c>
      <c r="F92" s="134">
        <v>2400</v>
      </c>
      <c r="G92" s="115">
        <v>2400</v>
      </c>
    </row>
    <row r="93" spans="1:7" ht="24">
      <c r="A93" s="72">
        <v>80</v>
      </c>
      <c r="B93" s="98" t="s">
        <v>328</v>
      </c>
      <c r="C93" s="111" t="s">
        <v>331</v>
      </c>
      <c r="D93" s="85" t="s">
        <v>330</v>
      </c>
      <c r="E93" s="80">
        <v>244</v>
      </c>
      <c r="F93" s="134">
        <v>24000</v>
      </c>
      <c r="G93" s="115">
        <v>24000</v>
      </c>
    </row>
    <row r="94" spans="1:7" ht="15.75" customHeight="1">
      <c r="A94" s="72">
        <v>81</v>
      </c>
      <c r="B94" s="75" t="s">
        <v>10</v>
      </c>
      <c r="C94" s="87" t="s">
        <v>399</v>
      </c>
      <c r="D94" s="80"/>
      <c r="E94" s="80"/>
      <c r="F94" s="114">
        <f>F96</f>
        <v>278985</v>
      </c>
      <c r="G94" s="114">
        <f>G96</f>
        <v>292934.3</v>
      </c>
    </row>
    <row r="95" spans="1:7" ht="15" customHeight="1">
      <c r="A95" s="72">
        <v>82</v>
      </c>
      <c r="B95" s="75" t="s">
        <v>398</v>
      </c>
      <c r="C95" s="87" t="s">
        <v>5</v>
      </c>
      <c r="D95" s="80"/>
      <c r="E95" s="80"/>
      <c r="F95" s="114">
        <f>F96</f>
        <v>278985</v>
      </c>
      <c r="G95" s="114">
        <f>G96</f>
        <v>292934.3</v>
      </c>
    </row>
    <row r="96" spans="1:7" ht="48" customHeight="1">
      <c r="A96" s="72">
        <v>83</v>
      </c>
      <c r="B96" s="101" t="s">
        <v>300</v>
      </c>
      <c r="C96" s="85" t="s">
        <v>5</v>
      </c>
      <c r="D96" s="80">
        <v>3968000</v>
      </c>
      <c r="E96" s="80"/>
      <c r="F96" s="115">
        <f>F97</f>
        <v>278985</v>
      </c>
      <c r="G96" s="115">
        <f>G97</f>
        <v>292934.3</v>
      </c>
    </row>
    <row r="97" spans="1:7" ht="24" customHeight="1">
      <c r="A97" s="72">
        <v>84</v>
      </c>
      <c r="B97" s="184" t="s">
        <v>299</v>
      </c>
      <c r="C97" s="85" t="s">
        <v>5</v>
      </c>
      <c r="D97" s="80">
        <v>3968000</v>
      </c>
      <c r="E97" s="80">
        <v>111</v>
      </c>
      <c r="F97" s="134">
        <v>278985</v>
      </c>
      <c r="G97" s="115">
        <v>292934.3</v>
      </c>
    </row>
    <row r="98" spans="1:7" ht="14.25" customHeight="1">
      <c r="A98" s="72">
        <v>85</v>
      </c>
      <c r="B98" s="75" t="s">
        <v>6</v>
      </c>
      <c r="C98" s="87" t="s">
        <v>395</v>
      </c>
      <c r="D98" s="85"/>
      <c r="E98" s="80"/>
      <c r="F98" s="114">
        <f>F99</f>
        <v>4134674.88</v>
      </c>
      <c r="G98" s="114">
        <f>G99</f>
        <v>4134674.88</v>
      </c>
    </row>
    <row r="99" spans="1:7" ht="13.5" customHeight="1">
      <c r="A99" s="72">
        <v>86</v>
      </c>
      <c r="B99" s="75" t="s">
        <v>383</v>
      </c>
      <c r="C99" s="87" t="s">
        <v>27</v>
      </c>
      <c r="D99" s="85"/>
      <c r="E99" s="80"/>
      <c r="F99" s="114">
        <f>F100+F102+F104+F106</f>
        <v>4134674.88</v>
      </c>
      <c r="G99" s="114">
        <f>G100+G102+G104+G106</f>
        <v>4134674.88</v>
      </c>
    </row>
    <row r="100" spans="1:7" ht="84.75" customHeight="1">
      <c r="A100" s="72">
        <v>87</v>
      </c>
      <c r="B100" s="84" t="s">
        <v>301</v>
      </c>
      <c r="C100" s="85" t="s">
        <v>27</v>
      </c>
      <c r="D100" s="85" t="s">
        <v>248</v>
      </c>
      <c r="E100" s="80"/>
      <c r="F100" s="114">
        <f>F101</f>
        <v>3978164.88</v>
      </c>
      <c r="G100" s="114">
        <f>G101</f>
        <v>3978164.88</v>
      </c>
    </row>
    <row r="101" spans="1:7" ht="48.75" customHeight="1">
      <c r="A101" s="72">
        <v>88</v>
      </c>
      <c r="B101" s="184" t="s">
        <v>302</v>
      </c>
      <c r="C101" s="85" t="s">
        <v>27</v>
      </c>
      <c r="D101" s="85" t="s">
        <v>248</v>
      </c>
      <c r="E101" s="80">
        <v>611</v>
      </c>
      <c r="F101" s="134">
        <v>3978164.88</v>
      </c>
      <c r="G101" s="134">
        <v>3978164.88</v>
      </c>
    </row>
    <row r="102" spans="1:7" ht="108" customHeight="1">
      <c r="A102" s="72">
        <v>89</v>
      </c>
      <c r="B102" s="204" t="s">
        <v>303</v>
      </c>
      <c r="C102" s="85" t="s">
        <v>27</v>
      </c>
      <c r="D102" s="85" t="s">
        <v>249</v>
      </c>
      <c r="E102" s="80"/>
      <c r="F102" s="115">
        <f>F103</f>
        <v>6510</v>
      </c>
      <c r="G102" s="115">
        <f>G103</f>
        <v>6510</v>
      </c>
    </row>
    <row r="103" spans="1:7" ht="47.25" customHeight="1">
      <c r="A103" s="72">
        <v>90</v>
      </c>
      <c r="B103" s="184" t="s">
        <v>302</v>
      </c>
      <c r="C103" s="85" t="s">
        <v>27</v>
      </c>
      <c r="D103" s="85" t="s">
        <v>249</v>
      </c>
      <c r="E103" s="80">
        <v>611</v>
      </c>
      <c r="F103" s="134">
        <v>6510</v>
      </c>
      <c r="G103" s="115">
        <v>6510</v>
      </c>
    </row>
    <row r="104" spans="1:7" ht="23.25" customHeight="1">
      <c r="A104" s="72">
        <v>91</v>
      </c>
      <c r="B104" s="101" t="s">
        <v>335</v>
      </c>
      <c r="C104" s="85" t="s">
        <v>27</v>
      </c>
      <c r="D104" s="85" t="s">
        <v>336</v>
      </c>
      <c r="E104" s="80"/>
      <c r="F104" s="115">
        <f>F105</f>
        <v>120000</v>
      </c>
      <c r="G104" s="115">
        <f>G105</f>
        <v>120000</v>
      </c>
    </row>
    <row r="105" spans="1:7" ht="12.75" customHeight="1">
      <c r="A105" s="72">
        <v>92</v>
      </c>
      <c r="B105" s="84" t="s">
        <v>256</v>
      </c>
      <c r="C105" s="85" t="s">
        <v>27</v>
      </c>
      <c r="D105" s="85" t="s">
        <v>336</v>
      </c>
      <c r="E105" s="80">
        <v>612</v>
      </c>
      <c r="F105" s="134">
        <v>120000</v>
      </c>
      <c r="G105" s="115">
        <v>120000</v>
      </c>
    </row>
    <row r="106" spans="1:7" ht="48" customHeight="1">
      <c r="A106" s="72">
        <v>93</v>
      </c>
      <c r="B106" s="84" t="s">
        <v>304</v>
      </c>
      <c r="C106" s="85" t="s">
        <v>27</v>
      </c>
      <c r="D106" s="85" t="s">
        <v>230</v>
      </c>
      <c r="E106" s="80"/>
      <c r="F106" s="115">
        <f>F107</f>
        <v>30000</v>
      </c>
      <c r="G106" s="115">
        <f>G107</f>
        <v>30000</v>
      </c>
    </row>
    <row r="107" spans="1:7" ht="11.25" customHeight="1">
      <c r="A107" s="72">
        <v>94</v>
      </c>
      <c r="B107" s="84" t="s">
        <v>256</v>
      </c>
      <c r="C107" s="85" t="s">
        <v>27</v>
      </c>
      <c r="D107" s="85" t="s">
        <v>230</v>
      </c>
      <c r="E107" s="80">
        <v>612</v>
      </c>
      <c r="F107" s="134">
        <v>30000</v>
      </c>
      <c r="G107" s="115">
        <v>30000</v>
      </c>
    </row>
    <row r="108" spans="1:7" ht="11.25" customHeight="1">
      <c r="A108" s="72">
        <v>95</v>
      </c>
      <c r="B108" s="70" t="s">
        <v>2</v>
      </c>
      <c r="C108" s="85"/>
      <c r="D108" s="85"/>
      <c r="E108" s="80"/>
      <c r="F108" s="134">
        <v>307432</v>
      </c>
      <c r="G108" s="115">
        <v>632823</v>
      </c>
    </row>
    <row r="109" spans="1:7" ht="15.75" customHeight="1">
      <c r="A109" s="72">
        <v>96</v>
      </c>
      <c r="B109" s="82" t="s">
        <v>384</v>
      </c>
      <c r="C109" s="87"/>
      <c r="D109" s="87"/>
      <c r="E109" s="82"/>
      <c r="F109" s="114">
        <f>F9+F52+F58+F62+F68+F87+F90+F94+F98+F108+0.1</f>
        <v>50510325.34</v>
      </c>
      <c r="G109" s="114">
        <f>G9+G52+G58+G62+G68+G87+G90+G94+G98+G108</f>
        <v>12316831.24</v>
      </c>
    </row>
    <row r="112" ht="54" customHeight="1"/>
    <row r="113" ht="62.25" customHeight="1"/>
    <row r="114" ht="59.25" customHeight="1"/>
    <row r="115" ht="68.25" customHeight="1"/>
    <row r="116" ht="70.5" customHeight="1"/>
    <row r="118" ht="45" customHeight="1"/>
    <row r="121" ht="75.75" customHeight="1"/>
    <row r="125" ht="38.25" customHeight="1"/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">
      <selection activeCell="I30" sqref="I30"/>
    </sheetView>
  </sheetViews>
  <sheetFormatPr defaultColWidth="9.00390625" defaultRowHeight="12.75"/>
  <cols>
    <col min="1" max="1" width="3.125" style="54" customWidth="1"/>
    <col min="2" max="2" width="62.25390625" style="4" customWidth="1"/>
    <col min="3" max="3" width="3.625" style="54" customWidth="1"/>
    <col min="4" max="4" width="1.875" style="54" customWidth="1"/>
    <col min="5" max="5" width="2.25390625" style="54" customWidth="1"/>
    <col min="6" max="6" width="5.75390625" style="62" customWidth="1"/>
    <col min="7" max="7" width="2.625" style="54" customWidth="1"/>
    <col min="8" max="8" width="4.125" style="54" customWidth="1"/>
    <col min="9" max="9" width="3.75390625" style="54" customWidth="1"/>
    <col min="10" max="10" width="14.00390625" style="54" customWidth="1"/>
    <col min="11" max="11" width="14.25390625" style="54" customWidth="1"/>
    <col min="12" max="12" width="15.625" style="63" customWidth="1"/>
    <col min="13" max="16384" width="9.125" style="54" customWidth="1"/>
  </cols>
  <sheetData>
    <row r="1" ht="12.75">
      <c r="K1" s="180"/>
    </row>
    <row r="2" spans="11:12" ht="11.25" customHeight="1">
      <c r="K2" s="280" t="s">
        <v>144</v>
      </c>
      <c r="L2" s="280"/>
    </row>
    <row r="3" spans="11:12" ht="23.25" customHeight="1">
      <c r="K3" s="281" t="s">
        <v>460</v>
      </c>
      <c r="L3" s="281"/>
    </row>
    <row r="4" spans="11:12" ht="12.75">
      <c r="K4" s="280" t="s">
        <v>504</v>
      </c>
      <c r="L4" s="280"/>
    </row>
    <row r="6" spans="2:12" ht="13.5" customHeight="1">
      <c r="B6" s="293" t="s">
        <v>144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2:12" ht="12.75">
      <c r="B7" s="293" t="s">
        <v>152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2:12" ht="12.75">
      <c r="B8" s="293" t="s">
        <v>444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2:12" ht="7.5" customHeight="1"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2:12" ht="12.75" customHeight="1">
      <c r="B10" s="291" t="s">
        <v>270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</row>
    <row r="11" spans="2:12" ht="12.75">
      <c r="B11" s="292" t="s">
        <v>58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</row>
    <row r="12" spans="1:12" ht="10.5" customHeight="1">
      <c r="A12" s="242" t="s">
        <v>452</v>
      </c>
      <c r="B12" s="284" t="s">
        <v>172</v>
      </c>
      <c r="C12" s="285" t="s">
        <v>66</v>
      </c>
      <c r="D12" s="285"/>
      <c r="E12" s="285"/>
      <c r="F12" s="285"/>
      <c r="G12" s="285"/>
      <c r="H12" s="285"/>
      <c r="I12" s="285"/>
      <c r="J12" s="286" t="s">
        <v>271</v>
      </c>
      <c r="K12" s="288" t="s">
        <v>196</v>
      </c>
      <c r="L12" s="286" t="s">
        <v>267</v>
      </c>
    </row>
    <row r="13" spans="1:12" ht="2.25" customHeight="1">
      <c r="A13" s="282"/>
      <c r="B13" s="284"/>
      <c r="C13" s="285"/>
      <c r="D13" s="285"/>
      <c r="E13" s="285"/>
      <c r="F13" s="285"/>
      <c r="G13" s="285"/>
      <c r="H13" s="285"/>
      <c r="I13" s="285"/>
      <c r="J13" s="286"/>
      <c r="K13" s="289"/>
      <c r="L13" s="286"/>
    </row>
    <row r="14" spans="1:12" ht="103.5" customHeight="1">
      <c r="A14" s="283"/>
      <c r="B14" s="284"/>
      <c r="C14" s="44" t="s">
        <v>170</v>
      </c>
      <c r="D14" s="44" t="s">
        <v>42</v>
      </c>
      <c r="E14" s="44" t="s">
        <v>43</v>
      </c>
      <c r="F14" s="45" t="s">
        <v>44</v>
      </c>
      <c r="G14" s="44" t="s">
        <v>45</v>
      </c>
      <c r="H14" s="44" t="s">
        <v>46</v>
      </c>
      <c r="I14" s="45" t="s">
        <v>171</v>
      </c>
      <c r="J14" s="286"/>
      <c r="K14" s="290"/>
      <c r="L14" s="286"/>
    </row>
    <row r="15" spans="1:12" ht="11.25" customHeight="1">
      <c r="A15" s="176"/>
      <c r="B15" s="171">
        <v>1</v>
      </c>
      <c r="C15" s="287" t="s">
        <v>67</v>
      </c>
      <c r="D15" s="287"/>
      <c r="E15" s="287"/>
      <c r="F15" s="287"/>
      <c r="G15" s="287"/>
      <c r="H15" s="287"/>
      <c r="I15" s="287"/>
      <c r="J15" s="13" t="s">
        <v>272</v>
      </c>
      <c r="K15" s="13" t="s">
        <v>273</v>
      </c>
      <c r="L15" s="46">
        <v>5</v>
      </c>
    </row>
    <row r="16" spans="1:12" ht="12.75">
      <c r="A16" s="176">
        <v>1</v>
      </c>
      <c r="B16" s="172" t="s">
        <v>50</v>
      </c>
      <c r="C16" s="13"/>
      <c r="D16" s="13"/>
      <c r="E16" s="13"/>
      <c r="F16" s="13"/>
      <c r="G16" s="13"/>
      <c r="H16" s="13"/>
      <c r="I16" s="13"/>
      <c r="J16" s="118">
        <f>J17+J48</f>
        <v>14151285.69</v>
      </c>
      <c r="K16" s="118">
        <f>K17+K48</f>
        <v>50510325.31999999</v>
      </c>
      <c r="L16" s="118">
        <f>L17+L48</f>
        <v>12316831.2</v>
      </c>
    </row>
    <row r="17" spans="1:12" s="2" customFormat="1" ht="12.75">
      <c r="A17" s="177">
        <v>2</v>
      </c>
      <c r="B17" s="173" t="s">
        <v>60</v>
      </c>
      <c r="C17" s="47" t="s">
        <v>49</v>
      </c>
      <c r="D17" s="47" t="s">
        <v>59</v>
      </c>
      <c r="E17" s="47" t="s">
        <v>33</v>
      </c>
      <c r="F17" s="47" t="s">
        <v>61</v>
      </c>
      <c r="G17" s="47" t="s">
        <v>33</v>
      </c>
      <c r="H17" s="47" t="s">
        <v>62</v>
      </c>
      <c r="I17" s="47" t="s">
        <v>49</v>
      </c>
      <c r="J17" s="119">
        <f>J18+J26+J35+J32+J21+J41+J45</f>
        <v>1548846</v>
      </c>
      <c r="K17" s="127">
        <f>K18+K26+K35+K32+K21+K41</f>
        <v>2095820</v>
      </c>
      <c r="L17" s="127">
        <f>L18+L26+L35+L32+L21+L41</f>
        <v>2198090</v>
      </c>
    </row>
    <row r="18" spans="1:12" s="2" customFormat="1" ht="12.75">
      <c r="A18" s="177">
        <v>3</v>
      </c>
      <c r="B18" s="173" t="s">
        <v>63</v>
      </c>
      <c r="C18" s="47" t="s">
        <v>49</v>
      </c>
      <c r="D18" s="47" t="s">
        <v>59</v>
      </c>
      <c r="E18" s="47" t="s">
        <v>36</v>
      </c>
      <c r="F18" s="47" t="s">
        <v>61</v>
      </c>
      <c r="G18" s="47" t="s">
        <v>33</v>
      </c>
      <c r="H18" s="47" t="s">
        <v>62</v>
      </c>
      <c r="I18" s="47" t="s">
        <v>49</v>
      </c>
      <c r="J18" s="120">
        <f aca="true" t="shared" si="0" ref="J18:L19">J19</f>
        <v>638802</v>
      </c>
      <c r="K18" s="120">
        <f t="shared" si="0"/>
        <v>902680</v>
      </c>
      <c r="L18" s="120">
        <f t="shared" si="0"/>
        <v>992050</v>
      </c>
    </row>
    <row r="19" spans="1:12" s="2" customFormat="1" ht="12.75">
      <c r="A19" s="177">
        <v>4</v>
      </c>
      <c r="B19" s="174" t="s">
        <v>68</v>
      </c>
      <c r="C19" s="47" t="s">
        <v>51</v>
      </c>
      <c r="D19" s="47" t="s">
        <v>59</v>
      </c>
      <c r="E19" s="47" t="s">
        <v>36</v>
      </c>
      <c r="F19" s="47" t="s">
        <v>55</v>
      </c>
      <c r="G19" s="47" t="s">
        <v>33</v>
      </c>
      <c r="H19" s="47" t="s">
        <v>62</v>
      </c>
      <c r="I19" s="47" t="s">
        <v>53</v>
      </c>
      <c r="J19" s="120">
        <f t="shared" si="0"/>
        <v>638802</v>
      </c>
      <c r="K19" s="120">
        <f t="shared" si="0"/>
        <v>902680</v>
      </c>
      <c r="L19" s="120">
        <f t="shared" si="0"/>
        <v>992050</v>
      </c>
    </row>
    <row r="20" spans="1:12" s="2" customFormat="1" ht="48">
      <c r="A20" s="177">
        <v>5</v>
      </c>
      <c r="B20" s="201" t="s">
        <v>369</v>
      </c>
      <c r="C20" s="48" t="s">
        <v>51</v>
      </c>
      <c r="D20" s="48" t="s">
        <v>59</v>
      </c>
      <c r="E20" s="48" t="s">
        <v>36</v>
      </c>
      <c r="F20" s="48" t="s">
        <v>264</v>
      </c>
      <c r="G20" s="48" t="s">
        <v>33</v>
      </c>
      <c r="H20" s="48" t="s">
        <v>62</v>
      </c>
      <c r="I20" s="48" t="s">
        <v>53</v>
      </c>
      <c r="J20" s="121">
        <v>638802</v>
      </c>
      <c r="K20" s="120">
        <v>902680</v>
      </c>
      <c r="L20" s="120">
        <v>992050</v>
      </c>
    </row>
    <row r="21" spans="1:12" ht="15" customHeight="1">
      <c r="A21" s="176">
        <v>6</v>
      </c>
      <c r="B21" s="203" t="s">
        <v>198</v>
      </c>
      <c r="C21" s="49" t="s">
        <v>49</v>
      </c>
      <c r="D21" s="49" t="s">
        <v>59</v>
      </c>
      <c r="E21" s="49" t="s">
        <v>167</v>
      </c>
      <c r="F21" s="49" t="s">
        <v>61</v>
      </c>
      <c r="G21" s="49" t="s">
        <v>33</v>
      </c>
      <c r="H21" s="49" t="s">
        <v>62</v>
      </c>
      <c r="I21" s="49" t="s">
        <v>53</v>
      </c>
      <c r="J21" s="120">
        <f>J22+J23+J24+J25</f>
        <v>173300</v>
      </c>
      <c r="K21" s="120">
        <f>K22+K23+K24+K25</f>
        <v>174900</v>
      </c>
      <c r="L21" s="120">
        <f>L22+L23+L24+L25</f>
        <v>147200</v>
      </c>
    </row>
    <row r="22" spans="1:12" ht="49.5" customHeight="1">
      <c r="A22" s="176">
        <v>7</v>
      </c>
      <c r="B22" s="201" t="s">
        <v>199</v>
      </c>
      <c r="C22" s="49" t="s">
        <v>265</v>
      </c>
      <c r="D22" s="49" t="s">
        <v>59</v>
      </c>
      <c r="E22" s="49" t="s">
        <v>167</v>
      </c>
      <c r="F22" s="49" t="s">
        <v>203</v>
      </c>
      <c r="G22" s="49" t="s">
        <v>36</v>
      </c>
      <c r="H22" s="49" t="s">
        <v>62</v>
      </c>
      <c r="I22" s="49" t="s">
        <v>53</v>
      </c>
      <c r="J22" s="122">
        <v>60600</v>
      </c>
      <c r="K22" s="123">
        <v>52800</v>
      </c>
      <c r="L22" s="123">
        <v>44400</v>
      </c>
    </row>
    <row r="23" spans="1:12" ht="49.5" customHeight="1">
      <c r="A23" s="176">
        <v>8</v>
      </c>
      <c r="B23" s="201" t="s">
        <v>200</v>
      </c>
      <c r="C23" s="49" t="s">
        <v>265</v>
      </c>
      <c r="D23" s="49" t="s">
        <v>59</v>
      </c>
      <c r="E23" s="49" t="s">
        <v>167</v>
      </c>
      <c r="F23" s="49" t="s">
        <v>204</v>
      </c>
      <c r="G23" s="49" t="s">
        <v>36</v>
      </c>
      <c r="H23" s="49" t="s">
        <v>62</v>
      </c>
      <c r="I23" s="49" t="s">
        <v>53</v>
      </c>
      <c r="J23" s="122" t="s">
        <v>315</v>
      </c>
      <c r="K23" s="123">
        <v>1400</v>
      </c>
      <c r="L23" s="123">
        <v>1200</v>
      </c>
    </row>
    <row r="24" spans="1:12" ht="49.5" customHeight="1">
      <c r="A24" s="176">
        <v>9</v>
      </c>
      <c r="B24" s="201" t="s">
        <v>201</v>
      </c>
      <c r="C24" s="49" t="s">
        <v>265</v>
      </c>
      <c r="D24" s="49" t="s">
        <v>59</v>
      </c>
      <c r="E24" s="49" t="s">
        <v>167</v>
      </c>
      <c r="F24" s="49" t="s">
        <v>205</v>
      </c>
      <c r="G24" s="49" t="s">
        <v>36</v>
      </c>
      <c r="H24" s="49" t="s">
        <v>62</v>
      </c>
      <c r="I24" s="49" t="s">
        <v>53</v>
      </c>
      <c r="J24" s="122">
        <v>116800</v>
      </c>
      <c r="K24" s="123">
        <v>119100</v>
      </c>
      <c r="L24" s="123">
        <v>100200</v>
      </c>
    </row>
    <row r="25" spans="1:12" ht="50.25" customHeight="1">
      <c r="A25" s="176">
        <v>10</v>
      </c>
      <c r="B25" s="201" t="s">
        <v>202</v>
      </c>
      <c r="C25" s="49" t="s">
        <v>265</v>
      </c>
      <c r="D25" s="49" t="s">
        <v>59</v>
      </c>
      <c r="E25" s="49" t="s">
        <v>167</v>
      </c>
      <c r="F25" s="49" t="s">
        <v>206</v>
      </c>
      <c r="G25" s="49" t="s">
        <v>36</v>
      </c>
      <c r="H25" s="49" t="s">
        <v>62</v>
      </c>
      <c r="I25" s="49" t="s">
        <v>53</v>
      </c>
      <c r="J25" s="122">
        <v>-5800</v>
      </c>
      <c r="K25" s="123">
        <v>1600</v>
      </c>
      <c r="L25" s="123">
        <v>1400</v>
      </c>
    </row>
    <row r="26" spans="1:12" s="2" customFormat="1" ht="12.75">
      <c r="A26" s="177">
        <v>11</v>
      </c>
      <c r="B26" s="202" t="s">
        <v>64</v>
      </c>
      <c r="C26" s="48" t="s">
        <v>49</v>
      </c>
      <c r="D26" s="48" t="s">
        <v>59</v>
      </c>
      <c r="E26" s="48" t="s">
        <v>37</v>
      </c>
      <c r="F26" s="50" t="s">
        <v>61</v>
      </c>
      <c r="G26" s="48" t="s">
        <v>33</v>
      </c>
      <c r="H26" s="48" t="s">
        <v>62</v>
      </c>
      <c r="I26" s="48" t="s">
        <v>49</v>
      </c>
      <c r="J26" s="120">
        <f>J27+J29</f>
        <v>438344</v>
      </c>
      <c r="K26" s="120">
        <f>K27+K29</f>
        <v>445560</v>
      </c>
      <c r="L26" s="120">
        <f>L27+L29</f>
        <v>450240</v>
      </c>
    </row>
    <row r="27" spans="1:12" s="2" customFormat="1" ht="12.75">
      <c r="A27" s="177">
        <v>12</v>
      </c>
      <c r="B27" s="202" t="s">
        <v>70</v>
      </c>
      <c r="C27" s="48" t="s">
        <v>51</v>
      </c>
      <c r="D27" s="48" t="s">
        <v>59</v>
      </c>
      <c r="E27" s="48" t="s">
        <v>37</v>
      </c>
      <c r="F27" s="50" t="s">
        <v>38</v>
      </c>
      <c r="G27" s="48" t="s">
        <v>33</v>
      </c>
      <c r="H27" s="48" t="s">
        <v>62</v>
      </c>
      <c r="I27" s="48" t="s">
        <v>53</v>
      </c>
      <c r="J27" s="120">
        <f>J28</f>
        <v>106100</v>
      </c>
      <c r="K27" s="120">
        <f>K28</f>
        <v>113210</v>
      </c>
      <c r="L27" s="120">
        <f>L28</f>
        <v>118530</v>
      </c>
    </row>
    <row r="28" spans="1:12" s="2" customFormat="1" ht="24">
      <c r="A28" s="177">
        <v>13</v>
      </c>
      <c r="B28" s="181" t="s">
        <v>370</v>
      </c>
      <c r="C28" s="48" t="s">
        <v>51</v>
      </c>
      <c r="D28" s="48" t="s">
        <v>59</v>
      </c>
      <c r="E28" s="48" t="s">
        <v>37</v>
      </c>
      <c r="F28" s="50" t="s">
        <v>71</v>
      </c>
      <c r="G28" s="48" t="s">
        <v>33</v>
      </c>
      <c r="H28" s="48" t="s">
        <v>62</v>
      </c>
      <c r="I28" s="48" t="s">
        <v>53</v>
      </c>
      <c r="J28" s="120">
        <v>106100</v>
      </c>
      <c r="K28" s="120">
        <v>113210</v>
      </c>
      <c r="L28" s="120">
        <v>118530</v>
      </c>
    </row>
    <row r="29" spans="1:12" s="2" customFormat="1" ht="12.75">
      <c r="A29" s="177">
        <v>14</v>
      </c>
      <c r="B29" s="202" t="s">
        <v>65</v>
      </c>
      <c r="C29" s="48" t="s">
        <v>49</v>
      </c>
      <c r="D29" s="48" t="s">
        <v>59</v>
      </c>
      <c r="E29" s="48" t="s">
        <v>37</v>
      </c>
      <c r="F29" s="50" t="s">
        <v>57</v>
      </c>
      <c r="G29" s="48" t="s">
        <v>33</v>
      </c>
      <c r="H29" s="48" t="s">
        <v>62</v>
      </c>
      <c r="I29" s="48" t="s">
        <v>53</v>
      </c>
      <c r="J29" s="120">
        <f>J30+J31</f>
        <v>332244</v>
      </c>
      <c r="K29" s="120">
        <f>K30</f>
        <v>332350</v>
      </c>
      <c r="L29" s="120">
        <f>L30</f>
        <v>331710</v>
      </c>
    </row>
    <row r="30" spans="1:12" s="2" customFormat="1" ht="36" customHeight="1">
      <c r="A30" s="177">
        <v>15</v>
      </c>
      <c r="B30" s="181" t="s">
        <v>371</v>
      </c>
      <c r="C30" s="48" t="s">
        <v>51</v>
      </c>
      <c r="D30" s="48" t="s">
        <v>59</v>
      </c>
      <c r="E30" s="48" t="s">
        <v>37</v>
      </c>
      <c r="F30" s="50" t="s">
        <v>347</v>
      </c>
      <c r="G30" s="48" t="s">
        <v>69</v>
      </c>
      <c r="H30" s="48" t="s">
        <v>62</v>
      </c>
      <c r="I30" s="48" t="s">
        <v>53</v>
      </c>
      <c r="J30" s="120">
        <v>266048</v>
      </c>
      <c r="K30" s="120">
        <v>332350</v>
      </c>
      <c r="L30" s="120">
        <v>331710</v>
      </c>
    </row>
    <row r="31" spans="1:12" ht="36" customHeight="1">
      <c r="A31" s="176">
        <v>16</v>
      </c>
      <c r="B31" s="181" t="s">
        <v>372</v>
      </c>
      <c r="C31" s="49" t="s">
        <v>51</v>
      </c>
      <c r="D31" s="49" t="s">
        <v>59</v>
      </c>
      <c r="E31" s="49" t="s">
        <v>37</v>
      </c>
      <c r="F31" s="51" t="s">
        <v>48</v>
      </c>
      <c r="G31" s="49" t="s">
        <v>69</v>
      </c>
      <c r="H31" s="49" t="s">
        <v>62</v>
      </c>
      <c r="I31" s="49" t="s">
        <v>53</v>
      </c>
      <c r="J31" s="123">
        <v>66196</v>
      </c>
      <c r="K31" s="123">
        <v>0</v>
      </c>
      <c r="L31" s="123">
        <v>0</v>
      </c>
    </row>
    <row r="32" spans="1:12" ht="12.75">
      <c r="A32" s="176">
        <v>17</v>
      </c>
      <c r="B32" s="202" t="s">
        <v>89</v>
      </c>
      <c r="C32" s="48" t="s">
        <v>49</v>
      </c>
      <c r="D32" s="48" t="s">
        <v>59</v>
      </c>
      <c r="E32" s="48" t="s">
        <v>74</v>
      </c>
      <c r="F32" s="50" t="s">
        <v>61</v>
      </c>
      <c r="G32" s="48" t="s">
        <v>33</v>
      </c>
      <c r="H32" s="48" t="s">
        <v>62</v>
      </c>
      <c r="I32" s="48" t="s">
        <v>53</v>
      </c>
      <c r="J32" s="120">
        <f aca="true" t="shared" si="1" ref="J32:L33">J33</f>
        <v>18400</v>
      </c>
      <c r="K32" s="120" t="str">
        <f t="shared" si="1"/>
        <v>21390,00</v>
      </c>
      <c r="L32" s="120">
        <f t="shared" si="1"/>
        <v>22400</v>
      </c>
    </row>
    <row r="33" spans="1:12" ht="36">
      <c r="A33" s="176">
        <v>18</v>
      </c>
      <c r="B33" s="202" t="s">
        <v>127</v>
      </c>
      <c r="C33" s="48" t="s">
        <v>49</v>
      </c>
      <c r="D33" s="48" t="s">
        <v>59</v>
      </c>
      <c r="E33" s="48" t="s">
        <v>74</v>
      </c>
      <c r="F33" s="50" t="s">
        <v>128</v>
      </c>
      <c r="G33" s="48" t="s">
        <v>33</v>
      </c>
      <c r="H33" s="48" t="s">
        <v>62</v>
      </c>
      <c r="I33" s="48" t="s">
        <v>53</v>
      </c>
      <c r="J33" s="120">
        <f t="shared" si="1"/>
        <v>18400</v>
      </c>
      <c r="K33" s="120" t="str">
        <f t="shared" si="1"/>
        <v>21390,00</v>
      </c>
      <c r="L33" s="120">
        <f t="shared" si="1"/>
        <v>22400</v>
      </c>
    </row>
    <row r="34" spans="1:12" ht="48">
      <c r="A34" s="176">
        <v>19</v>
      </c>
      <c r="B34" s="181" t="s">
        <v>73</v>
      </c>
      <c r="C34" s="49" t="s">
        <v>150</v>
      </c>
      <c r="D34" s="49" t="s">
        <v>59</v>
      </c>
      <c r="E34" s="49" t="s">
        <v>74</v>
      </c>
      <c r="F34" s="51" t="s">
        <v>75</v>
      </c>
      <c r="G34" s="49" t="s">
        <v>36</v>
      </c>
      <c r="H34" s="49" t="s">
        <v>62</v>
      </c>
      <c r="I34" s="49" t="s">
        <v>53</v>
      </c>
      <c r="J34" s="122">
        <v>18400</v>
      </c>
      <c r="K34" s="122" t="s">
        <v>316</v>
      </c>
      <c r="L34" s="187">
        <v>22400</v>
      </c>
    </row>
    <row r="35" spans="1:12" s="2" customFormat="1" ht="23.25" customHeight="1">
      <c r="A35" s="177">
        <v>20</v>
      </c>
      <c r="B35" s="202" t="s">
        <v>47</v>
      </c>
      <c r="C35" s="48" t="s">
        <v>49</v>
      </c>
      <c r="D35" s="48" t="s">
        <v>59</v>
      </c>
      <c r="E35" s="48" t="s">
        <v>41</v>
      </c>
      <c r="F35" s="50" t="s">
        <v>61</v>
      </c>
      <c r="G35" s="48" t="s">
        <v>33</v>
      </c>
      <c r="H35" s="48" t="s">
        <v>62</v>
      </c>
      <c r="I35" s="48" t="s">
        <v>49</v>
      </c>
      <c r="J35" s="120">
        <f>J36</f>
        <v>250000</v>
      </c>
      <c r="K35" s="120">
        <f>K36</f>
        <v>492640</v>
      </c>
      <c r="L35" s="120">
        <f>L36</f>
        <v>515820</v>
      </c>
    </row>
    <row r="36" spans="1:12" s="2" customFormat="1" ht="60">
      <c r="A36" s="177">
        <v>21</v>
      </c>
      <c r="B36" s="202" t="s">
        <v>129</v>
      </c>
      <c r="C36" s="48" t="s">
        <v>49</v>
      </c>
      <c r="D36" s="48" t="s">
        <v>59</v>
      </c>
      <c r="E36" s="48" t="s">
        <v>41</v>
      </c>
      <c r="F36" s="50" t="s">
        <v>56</v>
      </c>
      <c r="G36" s="48" t="s">
        <v>33</v>
      </c>
      <c r="H36" s="48" t="s">
        <v>62</v>
      </c>
      <c r="I36" s="48" t="s">
        <v>54</v>
      </c>
      <c r="J36" s="120">
        <f>J37+J39</f>
        <v>250000</v>
      </c>
      <c r="K36" s="120">
        <f>K37+K39</f>
        <v>492640</v>
      </c>
      <c r="L36" s="120">
        <f>L37+L39</f>
        <v>515820</v>
      </c>
    </row>
    <row r="37" spans="1:12" s="2" customFormat="1" ht="48">
      <c r="A37" s="177">
        <v>22</v>
      </c>
      <c r="B37" s="202" t="s">
        <v>318</v>
      </c>
      <c r="C37" s="48" t="s">
        <v>49</v>
      </c>
      <c r="D37" s="48" t="s">
        <v>59</v>
      </c>
      <c r="E37" s="48" t="s">
        <v>41</v>
      </c>
      <c r="F37" s="50" t="s">
        <v>375</v>
      </c>
      <c r="G37" s="48" t="s">
        <v>33</v>
      </c>
      <c r="H37" s="48" t="s">
        <v>62</v>
      </c>
      <c r="I37" s="48" t="s">
        <v>54</v>
      </c>
      <c r="J37" s="120">
        <f>J38</f>
        <v>0</v>
      </c>
      <c r="K37" s="120">
        <f>K38</f>
        <v>42000</v>
      </c>
      <c r="L37" s="120">
        <f>L38</f>
        <v>44000</v>
      </c>
    </row>
    <row r="38" spans="1:12" s="2" customFormat="1" ht="48">
      <c r="A38" s="177">
        <v>23</v>
      </c>
      <c r="B38" s="181" t="s">
        <v>373</v>
      </c>
      <c r="C38" s="49" t="s">
        <v>374</v>
      </c>
      <c r="D38" s="49" t="s">
        <v>59</v>
      </c>
      <c r="E38" s="49" t="s">
        <v>41</v>
      </c>
      <c r="F38" s="51" t="s">
        <v>319</v>
      </c>
      <c r="G38" s="49" t="s">
        <v>69</v>
      </c>
      <c r="H38" s="49" t="s">
        <v>62</v>
      </c>
      <c r="I38" s="49" t="s">
        <v>54</v>
      </c>
      <c r="J38" s="123">
        <v>0</v>
      </c>
      <c r="K38" s="123">
        <v>42000</v>
      </c>
      <c r="L38" s="123">
        <v>44000</v>
      </c>
    </row>
    <row r="39" spans="1:12" s="2" customFormat="1" ht="48.75" customHeight="1">
      <c r="A39" s="177">
        <v>24</v>
      </c>
      <c r="B39" s="202" t="s">
        <v>130</v>
      </c>
      <c r="C39" s="48" t="s">
        <v>49</v>
      </c>
      <c r="D39" s="48" t="s">
        <v>59</v>
      </c>
      <c r="E39" s="48" t="s">
        <v>41</v>
      </c>
      <c r="F39" s="50" t="s">
        <v>131</v>
      </c>
      <c r="G39" s="48" t="s">
        <v>33</v>
      </c>
      <c r="H39" s="48" t="s">
        <v>62</v>
      </c>
      <c r="I39" s="48" t="s">
        <v>54</v>
      </c>
      <c r="J39" s="120">
        <f>J40</f>
        <v>250000</v>
      </c>
      <c r="K39" s="120" t="str">
        <f>K40</f>
        <v>450640,00</v>
      </c>
      <c r="L39" s="120">
        <f>L40</f>
        <v>471820</v>
      </c>
    </row>
    <row r="40" spans="1:12" s="2" customFormat="1" ht="36">
      <c r="A40" s="177">
        <v>25</v>
      </c>
      <c r="B40" s="181" t="s">
        <v>376</v>
      </c>
      <c r="C40" s="49" t="s">
        <v>150</v>
      </c>
      <c r="D40" s="49" t="s">
        <v>59</v>
      </c>
      <c r="E40" s="49" t="s">
        <v>41</v>
      </c>
      <c r="F40" s="51" t="s">
        <v>72</v>
      </c>
      <c r="G40" s="49" t="s">
        <v>69</v>
      </c>
      <c r="H40" s="49" t="s">
        <v>62</v>
      </c>
      <c r="I40" s="49" t="s">
        <v>54</v>
      </c>
      <c r="J40" s="122">
        <v>250000</v>
      </c>
      <c r="K40" s="122" t="s">
        <v>317</v>
      </c>
      <c r="L40" s="187">
        <v>471820</v>
      </c>
    </row>
    <row r="41" spans="1:12" s="2" customFormat="1" ht="24">
      <c r="A41" s="177">
        <v>26</v>
      </c>
      <c r="B41" s="202" t="s">
        <v>340</v>
      </c>
      <c r="C41" s="49" t="s">
        <v>49</v>
      </c>
      <c r="D41" s="49" t="s">
        <v>59</v>
      </c>
      <c r="E41" s="49" t="s">
        <v>345</v>
      </c>
      <c r="F41" s="50" t="s">
        <v>61</v>
      </c>
      <c r="G41" s="49" t="s">
        <v>33</v>
      </c>
      <c r="H41" s="49" t="s">
        <v>62</v>
      </c>
      <c r="I41" s="49" t="s">
        <v>348</v>
      </c>
      <c r="J41" s="124">
        <f>J42</f>
        <v>0</v>
      </c>
      <c r="K41" s="124" t="str">
        <f>K42</f>
        <v>58650,00</v>
      </c>
      <c r="L41" s="124">
        <f>L42</f>
        <v>70380</v>
      </c>
    </row>
    <row r="42" spans="1:12" s="2" customFormat="1" ht="48">
      <c r="A42" s="177">
        <v>27</v>
      </c>
      <c r="B42" s="202" t="s">
        <v>341</v>
      </c>
      <c r="C42" s="49" t="s">
        <v>49</v>
      </c>
      <c r="D42" s="49" t="s">
        <v>59</v>
      </c>
      <c r="E42" s="49" t="s">
        <v>345</v>
      </c>
      <c r="F42" s="50" t="s">
        <v>57</v>
      </c>
      <c r="G42" s="49" t="s">
        <v>33</v>
      </c>
      <c r="H42" s="49" t="s">
        <v>62</v>
      </c>
      <c r="I42" s="49" t="s">
        <v>348</v>
      </c>
      <c r="J42" s="122">
        <f>J44</f>
        <v>0</v>
      </c>
      <c r="K42" s="122" t="str">
        <f>K43</f>
        <v>58650,00</v>
      </c>
      <c r="L42" s="187">
        <f>L43</f>
        <v>70380</v>
      </c>
    </row>
    <row r="43" spans="1:12" s="2" customFormat="1" ht="24">
      <c r="A43" s="177">
        <v>28</v>
      </c>
      <c r="B43" s="202" t="s">
        <v>342</v>
      </c>
      <c r="C43" s="49" t="s">
        <v>49</v>
      </c>
      <c r="D43" s="49" t="s">
        <v>59</v>
      </c>
      <c r="E43" s="49" t="s">
        <v>345</v>
      </c>
      <c r="F43" s="50" t="s">
        <v>346</v>
      </c>
      <c r="G43" s="49" t="s">
        <v>33</v>
      </c>
      <c r="H43" s="49" t="s">
        <v>62</v>
      </c>
      <c r="I43" s="49" t="s">
        <v>348</v>
      </c>
      <c r="J43" s="122">
        <f>J44</f>
        <v>0</v>
      </c>
      <c r="K43" s="122" t="str">
        <f>K44</f>
        <v>58650,00</v>
      </c>
      <c r="L43" s="187">
        <f>L44</f>
        <v>70380</v>
      </c>
    </row>
    <row r="44" spans="1:12" s="2" customFormat="1" ht="24">
      <c r="A44" s="177">
        <v>29</v>
      </c>
      <c r="B44" s="181" t="s">
        <v>343</v>
      </c>
      <c r="C44" s="49" t="s">
        <v>374</v>
      </c>
      <c r="D44" s="49" t="s">
        <v>59</v>
      </c>
      <c r="E44" s="49" t="s">
        <v>345</v>
      </c>
      <c r="F44" s="51" t="s">
        <v>347</v>
      </c>
      <c r="G44" s="49" t="s">
        <v>69</v>
      </c>
      <c r="H44" s="49" t="s">
        <v>62</v>
      </c>
      <c r="I44" s="49" t="s">
        <v>348</v>
      </c>
      <c r="J44" s="122">
        <v>0</v>
      </c>
      <c r="K44" s="122" t="s">
        <v>349</v>
      </c>
      <c r="L44" s="187">
        <v>70380</v>
      </c>
    </row>
    <row r="45" spans="1:12" s="2" customFormat="1" ht="12.75">
      <c r="A45" s="177">
        <v>30</v>
      </c>
      <c r="B45" s="202" t="s">
        <v>461</v>
      </c>
      <c r="C45" s="48" t="s">
        <v>49</v>
      </c>
      <c r="D45" s="48" t="s">
        <v>59</v>
      </c>
      <c r="E45" s="48" t="s">
        <v>462</v>
      </c>
      <c r="F45" s="50" t="s">
        <v>61</v>
      </c>
      <c r="G45" s="48" t="s">
        <v>33</v>
      </c>
      <c r="H45" s="48" t="s">
        <v>62</v>
      </c>
      <c r="I45" s="48" t="s">
        <v>49</v>
      </c>
      <c r="J45" s="182">
        <f>J46+J47</f>
        <v>30000</v>
      </c>
      <c r="K45" s="182"/>
      <c r="L45" s="120"/>
    </row>
    <row r="46" spans="1:12" s="2" customFormat="1" ht="36">
      <c r="A46" s="177">
        <v>31</v>
      </c>
      <c r="B46" s="181" t="s">
        <v>463</v>
      </c>
      <c r="C46" s="49" t="s">
        <v>49</v>
      </c>
      <c r="D46" s="49" t="s">
        <v>59</v>
      </c>
      <c r="E46" s="49" t="s">
        <v>462</v>
      </c>
      <c r="F46" s="51" t="s">
        <v>464</v>
      </c>
      <c r="G46" s="49" t="s">
        <v>33</v>
      </c>
      <c r="H46" s="49" t="s">
        <v>62</v>
      </c>
      <c r="I46" s="49" t="s">
        <v>465</v>
      </c>
      <c r="J46" s="122">
        <v>0</v>
      </c>
      <c r="K46" s="122"/>
      <c r="L46" s="123"/>
    </row>
    <row r="47" spans="1:12" s="2" customFormat="1" ht="39" customHeight="1">
      <c r="A47" s="177">
        <v>32</v>
      </c>
      <c r="B47" s="181" t="s">
        <v>466</v>
      </c>
      <c r="C47" s="49" t="s">
        <v>49</v>
      </c>
      <c r="D47" s="49" t="s">
        <v>59</v>
      </c>
      <c r="E47" s="49" t="s">
        <v>462</v>
      </c>
      <c r="F47" s="51" t="s">
        <v>467</v>
      </c>
      <c r="G47" s="49" t="s">
        <v>69</v>
      </c>
      <c r="H47" s="49" t="s">
        <v>62</v>
      </c>
      <c r="I47" s="49" t="s">
        <v>465</v>
      </c>
      <c r="J47" s="122">
        <v>30000</v>
      </c>
      <c r="K47" s="122"/>
      <c r="L47" s="123"/>
    </row>
    <row r="48" spans="1:12" s="2" customFormat="1" ht="12.75">
      <c r="A48" s="177">
        <v>33</v>
      </c>
      <c r="B48" s="202" t="s">
        <v>39</v>
      </c>
      <c r="C48" s="48" t="s">
        <v>49</v>
      </c>
      <c r="D48" s="48" t="s">
        <v>67</v>
      </c>
      <c r="E48" s="48" t="s">
        <v>33</v>
      </c>
      <c r="F48" s="50" t="s">
        <v>61</v>
      </c>
      <c r="G48" s="48" t="s">
        <v>33</v>
      </c>
      <c r="H48" s="48" t="s">
        <v>62</v>
      </c>
      <c r="I48" s="48" t="s">
        <v>49</v>
      </c>
      <c r="J48" s="120">
        <f>J49</f>
        <v>12602439.69</v>
      </c>
      <c r="K48" s="120">
        <f>K49</f>
        <v>48414505.31999999</v>
      </c>
      <c r="L48" s="120">
        <f>L49</f>
        <v>10118741.2</v>
      </c>
    </row>
    <row r="49" spans="1:12" s="2" customFormat="1" ht="24">
      <c r="A49" s="177">
        <v>34</v>
      </c>
      <c r="B49" s="202" t="s">
        <v>132</v>
      </c>
      <c r="C49" s="48" t="s">
        <v>49</v>
      </c>
      <c r="D49" s="48" t="s">
        <v>67</v>
      </c>
      <c r="E49" s="48" t="s">
        <v>40</v>
      </c>
      <c r="F49" s="50" t="s">
        <v>61</v>
      </c>
      <c r="G49" s="48" t="s">
        <v>33</v>
      </c>
      <c r="H49" s="48" t="s">
        <v>62</v>
      </c>
      <c r="I49" s="48" t="s">
        <v>49</v>
      </c>
      <c r="J49" s="120">
        <f>J50+J52+J60+J55+J61+J63+J62+J64+J59</f>
        <v>12602439.69</v>
      </c>
      <c r="K49" s="120">
        <f>K50+K52+K60+K55+K61+K63+K57+K58</f>
        <v>48414505.31999999</v>
      </c>
      <c r="L49" s="120">
        <f>L50+L52+L60+L55+L61+L63</f>
        <v>10118741.2</v>
      </c>
    </row>
    <row r="50" spans="1:12" s="2" customFormat="1" ht="24">
      <c r="A50" s="177">
        <v>35</v>
      </c>
      <c r="B50" s="202" t="s">
        <v>133</v>
      </c>
      <c r="C50" s="48" t="s">
        <v>49</v>
      </c>
      <c r="D50" s="48" t="s">
        <v>67</v>
      </c>
      <c r="E50" s="48" t="s">
        <v>40</v>
      </c>
      <c r="F50" s="50" t="s">
        <v>38</v>
      </c>
      <c r="G50" s="48" t="s">
        <v>33</v>
      </c>
      <c r="H50" s="48" t="s">
        <v>62</v>
      </c>
      <c r="I50" s="48" t="s">
        <v>52</v>
      </c>
      <c r="J50" s="120">
        <f>J51</f>
        <v>4835500</v>
      </c>
      <c r="K50" s="120" t="str">
        <f>K51</f>
        <v>4674454</v>
      </c>
      <c r="L50" s="120" t="str">
        <f>L51</f>
        <v>4487150</v>
      </c>
    </row>
    <row r="51" spans="1:12" ht="12.75">
      <c r="A51" s="176">
        <v>36</v>
      </c>
      <c r="B51" s="181" t="s">
        <v>377</v>
      </c>
      <c r="C51" s="49" t="s">
        <v>150</v>
      </c>
      <c r="D51" s="49" t="s">
        <v>67</v>
      </c>
      <c r="E51" s="49" t="s">
        <v>40</v>
      </c>
      <c r="F51" s="51" t="s">
        <v>90</v>
      </c>
      <c r="G51" s="49" t="s">
        <v>69</v>
      </c>
      <c r="H51" s="49" t="s">
        <v>62</v>
      </c>
      <c r="I51" s="49" t="s">
        <v>52</v>
      </c>
      <c r="J51" s="122">
        <v>4835500</v>
      </c>
      <c r="K51" s="122" t="s">
        <v>314</v>
      </c>
      <c r="L51" s="122" t="s">
        <v>322</v>
      </c>
    </row>
    <row r="52" spans="1:12" s="2" customFormat="1" ht="24">
      <c r="A52" s="177">
        <v>37</v>
      </c>
      <c r="B52" s="202" t="s">
        <v>134</v>
      </c>
      <c r="C52" s="48" t="s">
        <v>49</v>
      </c>
      <c r="D52" s="48" t="s">
        <v>67</v>
      </c>
      <c r="E52" s="48" t="s">
        <v>40</v>
      </c>
      <c r="F52" s="50" t="s">
        <v>61</v>
      </c>
      <c r="G52" s="48" t="s">
        <v>33</v>
      </c>
      <c r="H52" s="48" t="s">
        <v>62</v>
      </c>
      <c r="I52" s="48" t="s">
        <v>52</v>
      </c>
      <c r="J52" s="120">
        <f aca="true" t="shared" si="2" ref="J52:L53">J53</f>
        <v>263809</v>
      </c>
      <c r="K52" s="120" t="str">
        <f t="shared" si="2"/>
        <v>294560,0</v>
      </c>
      <c r="L52" s="120">
        <f t="shared" si="2"/>
        <v>282590</v>
      </c>
    </row>
    <row r="53" spans="1:12" ht="24">
      <c r="A53" s="176">
        <v>38</v>
      </c>
      <c r="B53" s="202" t="s">
        <v>135</v>
      </c>
      <c r="C53" s="48" t="s">
        <v>49</v>
      </c>
      <c r="D53" s="48" t="s">
        <v>67</v>
      </c>
      <c r="E53" s="48" t="s">
        <v>40</v>
      </c>
      <c r="F53" s="50" t="s">
        <v>92</v>
      </c>
      <c r="G53" s="48" t="s">
        <v>33</v>
      </c>
      <c r="H53" s="48" t="s">
        <v>62</v>
      </c>
      <c r="I53" s="48" t="s">
        <v>52</v>
      </c>
      <c r="J53" s="120">
        <f t="shared" si="2"/>
        <v>263809</v>
      </c>
      <c r="K53" s="120" t="str">
        <f t="shared" si="2"/>
        <v>294560,0</v>
      </c>
      <c r="L53" s="120">
        <f t="shared" si="2"/>
        <v>282590</v>
      </c>
    </row>
    <row r="54" spans="1:12" ht="24">
      <c r="A54" s="176">
        <v>38</v>
      </c>
      <c r="B54" s="181" t="s">
        <v>136</v>
      </c>
      <c r="C54" s="49" t="s">
        <v>150</v>
      </c>
      <c r="D54" s="49" t="s">
        <v>67</v>
      </c>
      <c r="E54" s="49" t="s">
        <v>40</v>
      </c>
      <c r="F54" s="51" t="s">
        <v>92</v>
      </c>
      <c r="G54" s="49" t="s">
        <v>69</v>
      </c>
      <c r="H54" s="49" t="s">
        <v>62</v>
      </c>
      <c r="I54" s="49" t="s">
        <v>52</v>
      </c>
      <c r="J54" s="122">
        <v>263809</v>
      </c>
      <c r="K54" s="122" t="s">
        <v>378</v>
      </c>
      <c r="L54" s="123">
        <v>282590</v>
      </c>
    </row>
    <row r="55" spans="1:12" ht="12.75">
      <c r="A55" s="176">
        <v>39</v>
      </c>
      <c r="B55" s="202" t="s">
        <v>112</v>
      </c>
      <c r="C55" s="49" t="s">
        <v>150</v>
      </c>
      <c r="D55" s="49" t="s">
        <v>67</v>
      </c>
      <c r="E55" s="49" t="s">
        <v>40</v>
      </c>
      <c r="F55" s="51" t="s">
        <v>137</v>
      </c>
      <c r="G55" s="49" t="s">
        <v>69</v>
      </c>
      <c r="H55" s="49" t="s">
        <v>62</v>
      </c>
      <c r="I55" s="49" t="s">
        <v>52</v>
      </c>
      <c r="J55" s="122">
        <f>J56</f>
        <v>5424450</v>
      </c>
      <c r="K55" s="122" t="s">
        <v>323</v>
      </c>
      <c r="L55" s="128">
        <v>5253201.2</v>
      </c>
    </row>
    <row r="56" spans="1:12" ht="13.5" customHeight="1">
      <c r="A56" s="176">
        <v>40</v>
      </c>
      <c r="B56" s="181" t="s">
        <v>379</v>
      </c>
      <c r="C56" s="49" t="s">
        <v>150</v>
      </c>
      <c r="D56" s="49" t="s">
        <v>67</v>
      </c>
      <c r="E56" s="49" t="s">
        <v>40</v>
      </c>
      <c r="F56" s="51" t="s">
        <v>137</v>
      </c>
      <c r="G56" s="49" t="s">
        <v>69</v>
      </c>
      <c r="H56" s="49" t="s">
        <v>62</v>
      </c>
      <c r="I56" s="49" t="s">
        <v>52</v>
      </c>
      <c r="J56" s="122">
        <v>5424450</v>
      </c>
      <c r="K56" s="122" t="s">
        <v>323</v>
      </c>
      <c r="L56" s="128">
        <v>5253201.2</v>
      </c>
    </row>
    <row r="57" spans="1:12" ht="13.5" customHeight="1">
      <c r="A57" s="176">
        <v>41</v>
      </c>
      <c r="B57" s="181" t="s">
        <v>496</v>
      </c>
      <c r="C57" s="49" t="s">
        <v>150</v>
      </c>
      <c r="D57" s="49" t="s">
        <v>67</v>
      </c>
      <c r="E57" s="49" t="s">
        <v>40</v>
      </c>
      <c r="F57" s="51" t="s">
        <v>514</v>
      </c>
      <c r="G57" s="49" t="s">
        <v>69</v>
      </c>
      <c r="H57" s="49" t="s">
        <v>503</v>
      </c>
      <c r="I57" s="49" t="s">
        <v>52</v>
      </c>
      <c r="J57" s="122">
        <v>0</v>
      </c>
      <c r="K57" s="122">
        <v>12738187.1</v>
      </c>
      <c r="L57" s="128"/>
    </row>
    <row r="58" spans="1:12" ht="27.75" customHeight="1">
      <c r="A58" s="176">
        <v>42</v>
      </c>
      <c r="B58" s="181" t="s">
        <v>498</v>
      </c>
      <c r="C58" s="49" t="s">
        <v>150</v>
      </c>
      <c r="D58" s="49" t="s">
        <v>67</v>
      </c>
      <c r="E58" s="49" t="s">
        <v>40</v>
      </c>
      <c r="F58" s="51" t="s">
        <v>137</v>
      </c>
      <c r="G58" s="49" t="s">
        <v>69</v>
      </c>
      <c r="H58" s="49" t="s">
        <v>503</v>
      </c>
      <c r="I58" s="49" t="s">
        <v>52</v>
      </c>
      <c r="J58" s="122">
        <v>0</v>
      </c>
      <c r="K58" s="199">
        <v>25420803.02</v>
      </c>
      <c r="L58" s="128">
        <v>0</v>
      </c>
    </row>
    <row r="59" spans="1:12" ht="46.5" customHeight="1">
      <c r="A59" s="176">
        <v>43</v>
      </c>
      <c r="B59" s="181" t="s">
        <v>468</v>
      </c>
      <c r="C59" s="49" t="s">
        <v>150</v>
      </c>
      <c r="D59" s="49" t="s">
        <v>67</v>
      </c>
      <c r="E59" s="49" t="s">
        <v>40</v>
      </c>
      <c r="F59" s="51" t="s">
        <v>137</v>
      </c>
      <c r="G59" s="49" t="s">
        <v>69</v>
      </c>
      <c r="H59" s="49" t="s">
        <v>469</v>
      </c>
      <c r="I59" s="49" t="s">
        <v>52</v>
      </c>
      <c r="J59" s="122">
        <v>350000</v>
      </c>
      <c r="K59" s="122"/>
      <c r="L59" s="128"/>
    </row>
    <row r="60" spans="1:12" ht="37.5" customHeight="1">
      <c r="A60" s="176">
        <v>44</v>
      </c>
      <c r="B60" s="186" t="s">
        <v>380</v>
      </c>
      <c r="C60" s="73" t="s">
        <v>150</v>
      </c>
      <c r="D60" s="73" t="s">
        <v>67</v>
      </c>
      <c r="E60" s="73" t="s">
        <v>40</v>
      </c>
      <c r="F60" s="74" t="s">
        <v>137</v>
      </c>
      <c r="G60" s="73" t="s">
        <v>69</v>
      </c>
      <c r="H60" s="73" t="s">
        <v>255</v>
      </c>
      <c r="I60" s="73" t="s">
        <v>52</v>
      </c>
      <c r="J60" s="125">
        <v>9141</v>
      </c>
      <c r="K60" s="125" t="s">
        <v>320</v>
      </c>
      <c r="L60" s="128">
        <v>9300</v>
      </c>
    </row>
    <row r="61" spans="1:12" ht="25.5" customHeight="1">
      <c r="A61" s="176">
        <v>45</v>
      </c>
      <c r="B61" s="186" t="s">
        <v>381</v>
      </c>
      <c r="C61" s="73" t="s">
        <v>150</v>
      </c>
      <c r="D61" s="73" t="s">
        <v>67</v>
      </c>
      <c r="E61" s="73" t="s">
        <v>40</v>
      </c>
      <c r="F61" s="74" t="s">
        <v>137</v>
      </c>
      <c r="G61" s="73" t="s">
        <v>69</v>
      </c>
      <c r="H61" s="73" t="s">
        <v>337</v>
      </c>
      <c r="I61" s="73" t="s">
        <v>52</v>
      </c>
      <c r="J61" s="125" t="s">
        <v>333</v>
      </c>
      <c r="K61" s="125" t="s">
        <v>333</v>
      </c>
      <c r="L61" s="128">
        <v>24000</v>
      </c>
    </row>
    <row r="62" spans="1:12" ht="48.75" customHeight="1">
      <c r="A62" s="176">
        <v>46</v>
      </c>
      <c r="B62" s="181" t="s">
        <v>470</v>
      </c>
      <c r="C62" s="73" t="s">
        <v>150</v>
      </c>
      <c r="D62" s="73" t="s">
        <v>67</v>
      </c>
      <c r="E62" s="73" t="s">
        <v>40</v>
      </c>
      <c r="F62" s="74" t="s">
        <v>137</v>
      </c>
      <c r="G62" s="73" t="s">
        <v>69</v>
      </c>
      <c r="H62" s="73" t="s">
        <v>471</v>
      </c>
      <c r="I62" s="73" t="s">
        <v>52</v>
      </c>
      <c r="J62" s="125">
        <v>1800000</v>
      </c>
      <c r="K62" s="125"/>
      <c r="L62" s="128"/>
    </row>
    <row r="63" spans="1:12" ht="25.5" customHeight="1">
      <c r="A63" s="176">
        <v>47</v>
      </c>
      <c r="B63" s="186" t="s">
        <v>338</v>
      </c>
      <c r="C63" s="73" t="s">
        <v>150</v>
      </c>
      <c r="D63" s="73" t="s">
        <v>67</v>
      </c>
      <c r="E63" s="73" t="s">
        <v>40</v>
      </c>
      <c r="F63" s="74" t="s">
        <v>137</v>
      </c>
      <c r="G63" s="73" t="s">
        <v>69</v>
      </c>
      <c r="H63" s="73" t="s">
        <v>339</v>
      </c>
      <c r="I63" s="73" t="s">
        <v>52</v>
      </c>
      <c r="J63" s="125" t="s">
        <v>344</v>
      </c>
      <c r="K63" s="125" t="s">
        <v>344</v>
      </c>
      <c r="L63" s="128">
        <v>62500</v>
      </c>
    </row>
    <row r="64" spans="1:12" ht="25.5" customHeight="1">
      <c r="A64" s="176">
        <v>48</v>
      </c>
      <c r="B64" s="186" t="s">
        <v>472</v>
      </c>
      <c r="C64" s="73" t="s">
        <v>150</v>
      </c>
      <c r="D64" s="73" t="s">
        <v>67</v>
      </c>
      <c r="E64" s="73" t="s">
        <v>473</v>
      </c>
      <c r="F64" s="74" t="s">
        <v>56</v>
      </c>
      <c r="G64" s="73" t="s">
        <v>69</v>
      </c>
      <c r="H64" s="73" t="s">
        <v>62</v>
      </c>
      <c r="I64" s="73" t="s">
        <v>52</v>
      </c>
      <c r="J64" s="125">
        <v>-104460.31</v>
      </c>
      <c r="K64" s="125"/>
      <c r="L64" s="128"/>
    </row>
    <row r="65" spans="1:12" ht="12.75" customHeight="1">
      <c r="A65" s="176">
        <v>49</v>
      </c>
      <c r="B65" s="175" t="s">
        <v>168</v>
      </c>
      <c r="C65" s="52" t="s">
        <v>49</v>
      </c>
      <c r="D65" s="52" t="s">
        <v>35</v>
      </c>
      <c r="E65" s="52" t="s">
        <v>169</v>
      </c>
      <c r="F65" s="53" t="s">
        <v>61</v>
      </c>
      <c r="G65" s="52" t="s">
        <v>33</v>
      </c>
      <c r="H65" s="52" t="s">
        <v>62</v>
      </c>
      <c r="I65" s="52" t="s">
        <v>49</v>
      </c>
      <c r="J65" s="126">
        <f>J48+J17</f>
        <v>14151285.69</v>
      </c>
      <c r="K65" s="126">
        <f>K48+K17</f>
        <v>50510325.31999999</v>
      </c>
      <c r="L65" s="126">
        <f>L48+L17</f>
        <v>12316831.2</v>
      </c>
    </row>
    <row r="66" spans="1:12" s="2" customFormat="1" ht="12.75">
      <c r="A66" s="177">
        <v>50</v>
      </c>
      <c r="B66" s="175" t="s">
        <v>50</v>
      </c>
      <c r="C66" s="48" t="s">
        <v>49</v>
      </c>
      <c r="D66" s="48" t="s">
        <v>35</v>
      </c>
      <c r="E66" s="48" t="s">
        <v>34</v>
      </c>
      <c r="F66" s="50" t="s">
        <v>61</v>
      </c>
      <c r="G66" s="48" t="s">
        <v>33</v>
      </c>
      <c r="H66" s="48" t="s">
        <v>62</v>
      </c>
      <c r="I66" s="48" t="s">
        <v>49</v>
      </c>
      <c r="J66" s="120">
        <f>J65</f>
        <v>14151285.69</v>
      </c>
      <c r="K66" s="120">
        <f>K65</f>
        <v>50510325.31999999</v>
      </c>
      <c r="L66" s="120">
        <f>L65</f>
        <v>12316831.2</v>
      </c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61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61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61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61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61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61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61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61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61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61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61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61"/>
    </row>
  </sheetData>
  <sheetProtection/>
  <mergeCells count="16">
    <mergeCell ref="C15:I15"/>
    <mergeCell ref="J12:J14"/>
    <mergeCell ref="K12:K14"/>
    <mergeCell ref="B10:L10"/>
    <mergeCell ref="B11:L11"/>
    <mergeCell ref="B6:L6"/>
    <mergeCell ref="B7:L7"/>
    <mergeCell ref="B8:L8"/>
    <mergeCell ref="B9:L9"/>
    <mergeCell ref="K2:L2"/>
    <mergeCell ref="K3:L3"/>
    <mergeCell ref="K4:L4"/>
    <mergeCell ref="A12:A14"/>
    <mergeCell ref="B12:B14"/>
    <mergeCell ref="C12:I13"/>
    <mergeCell ref="L12:L14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8"/>
  <sheetViews>
    <sheetView zoomScalePageLayoutView="0" workbookViewId="0" topLeftCell="A154">
      <selection activeCell="B195" sqref="B195"/>
    </sheetView>
  </sheetViews>
  <sheetFormatPr defaultColWidth="9.00390625" defaultRowHeight="12.75"/>
  <cols>
    <col min="1" max="1" width="3.375" style="0" customWidth="1"/>
    <col min="2" max="2" width="29.875" style="0" customWidth="1"/>
    <col min="3" max="3" width="10.00390625" style="0" customWidth="1"/>
    <col min="4" max="4" width="8.375" style="0" customWidth="1"/>
    <col min="5" max="5" width="15.75390625" style="0" customWidth="1"/>
    <col min="6" max="6" width="17.75390625" style="0" customWidth="1"/>
  </cols>
  <sheetData>
    <row r="2" spans="2:6" ht="25.5" customHeight="1">
      <c r="B2" s="249" t="s">
        <v>505</v>
      </c>
      <c r="C2" s="250"/>
      <c r="D2" s="250"/>
      <c r="E2" s="250"/>
      <c r="F2" s="250"/>
    </row>
    <row r="4" spans="2:6" ht="26.25" customHeight="1">
      <c r="B4" s="249" t="s">
        <v>448</v>
      </c>
      <c r="C4" s="250"/>
      <c r="D4" s="250"/>
      <c r="E4" s="250"/>
      <c r="F4" s="250"/>
    </row>
    <row r="6" spans="1:6" ht="62.25" customHeight="1">
      <c r="A6" s="299" t="s">
        <v>311</v>
      </c>
      <c r="B6" s="299"/>
      <c r="C6" s="299"/>
      <c r="D6" s="299"/>
      <c r="E6" s="299"/>
      <c r="F6" s="299"/>
    </row>
    <row r="8" spans="1:6" ht="12.75">
      <c r="A8" s="294" t="s">
        <v>452</v>
      </c>
      <c r="B8" s="296" t="s">
        <v>140</v>
      </c>
      <c r="C8" s="297" t="s">
        <v>208</v>
      </c>
      <c r="D8" s="297"/>
      <c r="E8" s="297"/>
      <c r="F8" s="298" t="s">
        <v>12</v>
      </c>
    </row>
    <row r="9" spans="1:6" ht="12.75">
      <c r="A9" s="295"/>
      <c r="B9" s="296"/>
      <c r="C9" s="142" t="s">
        <v>209</v>
      </c>
      <c r="D9" s="142" t="s">
        <v>210</v>
      </c>
      <c r="E9" s="142" t="s">
        <v>306</v>
      </c>
      <c r="F9" s="298"/>
    </row>
    <row r="10" spans="1:6" ht="38.25" customHeight="1">
      <c r="A10" s="143">
        <v>1</v>
      </c>
      <c r="B10" s="193" t="s">
        <v>312</v>
      </c>
      <c r="C10" s="145">
        <v>3900000</v>
      </c>
      <c r="D10" s="145"/>
      <c r="E10" s="145"/>
      <c r="F10" s="188">
        <f>F11+F47+F53+F59+F100+F106</f>
        <v>5922547.100000001</v>
      </c>
    </row>
    <row r="11" spans="1:6" ht="51" customHeight="1">
      <c r="A11" s="143">
        <v>2</v>
      </c>
      <c r="B11" s="193" t="s">
        <v>211</v>
      </c>
      <c r="C11" s="145">
        <v>3910000</v>
      </c>
      <c r="D11" s="145"/>
      <c r="E11" s="145"/>
      <c r="F11" s="188">
        <f>F12+F17+F22+F27+F32+F37+F42</f>
        <v>3517750.52</v>
      </c>
    </row>
    <row r="12" spans="1:6" ht="64.5" customHeight="1">
      <c r="A12" s="143">
        <v>3</v>
      </c>
      <c r="B12" s="193" t="s">
        <v>212</v>
      </c>
      <c r="C12" s="145">
        <v>3918001</v>
      </c>
      <c r="D12" s="145"/>
      <c r="E12" s="145"/>
      <c r="F12" s="189">
        <f>F13</f>
        <v>4421.61</v>
      </c>
    </row>
    <row r="13" spans="1:6" ht="38.25" customHeight="1">
      <c r="A13" s="143">
        <v>4</v>
      </c>
      <c r="B13" s="193" t="s">
        <v>400</v>
      </c>
      <c r="C13" s="145">
        <v>3918001</v>
      </c>
      <c r="D13" s="145">
        <v>200</v>
      </c>
      <c r="E13" s="145"/>
      <c r="F13" s="189">
        <f>F14</f>
        <v>4421.61</v>
      </c>
    </row>
    <row r="14" spans="1:6" ht="36" customHeight="1">
      <c r="A14" s="143">
        <v>5</v>
      </c>
      <c r="B14" s="91" t="s">
        <v>17</v>
      </c>
      <c r="C14" s="145">
        <v>3918001</v>
      </c>
      <c r="D14" s="145">
        <v>244</v>
      </c>
      <c r="E14" s="145"/>
      <c r="F14" s="189">
        <f>F15</f>
        <v>4421.61</v>
      </c>
    </row>
    <row r="15" spans="1:6" ht="13.5" customHeight="1">
      <c r="A15" s="143">
        <v>6</v>
      </c>
      <c r="B15" s="105" t="s">
        <v>291</v>
      </c>
      <c r="C15" s="145">
        <v>3918001</v>
      </c>
      <c r="D15" s="145">
        <v>244</v>
      </c>
      <c r="E15" s="146" t="s">
        <v>401</v>
      </c>
      <c r="F15" s="189">
        <f>F16</f>
        <v>4421.61</v>
      </c>
    </row>
    <row r="16" spans="1:6" ht="24">
      <c r="A16" s="143">
        <v>7</v>
      </c>
      <c r="B16" s="185" t="s">
        <v>11</v>
      </c>
      <c r="C16" s="145">
        <v>3918001</v>
      </c>
      <c r="D16" s="145">
        <v>244</v>
      </c>
      <c r="E16" s="146" t="s">
        <v>213</v>
      </c>
      <c r="F16" s="189">
        <v>4421.61</v>
      </c>
    </row>
    <row r="17" spans="1:6" ht="63.75" customHeight="1">
      <c r="A17" s="143">
        <v>8</v>
      </c>
      <c r="B17" s="193" t="s">
        <v>212</v>
      </c>
      <c r="C17" s="145">
        <v>3918002</v>
      </c>
      <c r="D17" s="145"/>
      <c r="E17" s="146"/>
      <c r="F17" s="188">
        <f>F18</f>
        <v>955662.91</v>
      </c>
    </row>
    <row r="18" spans="1:6" ht="39" customHeight="1">
      <c r="A18" s="143">
        <v>9</v>
      </c>
      <c r="B18" s="193" t="s">
        <v>400</v>
      </c>
      <c r="C18" s="145">
        <v>3918002</v>
      </c>
      <c r="D18" s="145">
        <v>200</v>
      </c>
      <c r="E18" s="146"/>
      <c r="F18" s="189">
        <f>F19</f>
        <v>955662.91</v>
      </c>
    </row>
    <row r="19" spans="1:6" ht="36" customHeight="1">
      <c r="A19" s="143">
        <v>10</v>
      </c>
      <c r="B19" s="91" t="s">
        <v>17</v>
      </c>
      <c r="C19" s="145">
        <v>3918002</v>
      </c>
      <c r="D19" s="145">
        <v>244</v>
      </c>
      <c r="E19" s="146"/>
      <c r="F19" s="189">
        <f>F20</f>
        <v>955662.91</v>
      </c>
    </row>
    <row r="20" spans="1:6" ht="12.75" customHeight="1">
      <c r="A20" s="143">
        <v>11</v>
      </c>
      <c r="B20" s="105" t="s">
        <v>291</v>
      </c>
      <c r="C20" s="145">
        <v>3918002</v>
      </c>
      <c r="D20" s="145">
        <v>244</v>
      </c>
      <c r="E20" s="146" t="s">
        <v>401</v>
      </c>
      <c r="F20" s="189">
        <f>F21</f>
        <v>955662.91</v>
      </c>
    </row>
    <row r="21" spans="1:6" ht="24">
      <c r="A21" s="143">
        <v>12</v>
      </c>
      <c r="B21" s="185" t="s">
        <v>11</v>
      </c>
      <c r="C21" s="145">
        <v>3918002</v>
      </c>
      <c r="D21" s="145">
        <v>244</v>
      </c>
      <c r="E21" s="146" t="s">
        <v>213</v>
      </c>
      <c r="F21" s="189">
        <v>955662.91</v>
      </c>
    </row>
    <row r="22" spans="1:6" ht="65.25" customHeight="1">
      <c r="A22" s="143">
        <v>13</v>
      </c>
      <c r="B22" s="193" t="s">
        <v>212</v>
      </c>
      <c r="C22" s="145">
        <v>3918003</v>
      </c>
      <c r="D22" s="145"/>
      <c r="E22" s="146"/>
      <c r="F22" s="188">
        <f>F23</f>
        <v>344997</v>
      </c>
    </row>
    <row r="23" spans="1:6" ht="38.25" customHeight="1">
      <c r="A23" s="143">
        <v>14</v>
      </c>
      <c r="B23" s="193" t="s">
        <v>400</v>
      </c>
      <c r="C23" s="145">
        <v>3918003</v>
      </c>
      <c r="D23" s="145">
        <v>200</v>
      </c>
      <c r="E23" s="146"/>
      <c r="F23" s="189">
        <f>F24</f>
        <v>344997</v>
      </c>
    </row>
    <row r="24" spans="1:6" ht="36.75" customHeight="1">
      <c r="A24" s="143">
        <v>15</v>
      </c>
      <c r="B24" s="91" t="s">
        <v>17</v>
      </c>
      <c r="C24" s="145">
        <v>3918003</v>
      </c>
      <c r="D24" s="145">
        <v>244</v>
      </c>
      <c r="E24" s="146"/>
      <c r="F24" s="189">
        <f>F25</f>
        <v>344997</v>
      </c>
    </row>
    <row r="25" spans="1:6" ht="12.75" customHeight="1">
      <c r="A25" s="143">
        <v>16</v>
      </c>
      <c r="B25" s="105" t="s">
        <v>291</v>
      </c>
      <c r="C25" s="145">
        <v>3918003</v>
      </c>
      <c r="D25" s="145">
        <v>244</v>
      </c>
      <c r="E25" s="146" t="s">
        <v>401</v>
      </c>
      <c r="F25" s="189">
        <f>F26</f>
        <v>344997</v>
      </c>
    </row>
    <row r="26" spans="1:6" ht="24">
      <c r="A26" s="143">
        <v>17</v>
      </c>
      <c r="B26" s="185" t="s">
        <v>11</v>
      </c>
      <c r="C26" s="145">
        <v>3918003</v>
      </c>
      <c r="D26" s="145">
        <v>244</v>
      </c>
      <c r="E26" s="146" t="s">
        <v>213</v>
      </c>
      <c r="F26" s="189">
        <v>344997</v>
      </c>
    </row>
    <row r="27" spans="1:6" ht="120" customHeight="1">
      <c r="A27" s="143">
        <v>18</v>
      </c>
      <c r="B27" s="185" t="s">
        <v>478</v>
      </c>
      <c r="C27" s="145">
        <v>3917508</v>
      </c>
      <c r="D27" s="145"/>
      <c r="E27" s="146"/>
      <c r="F27" s="188">
        <f>F28</f>
        <v>350000</v>
      </c>
    </row>
    <row r="28" spans="1:6" ht="35.25" customHeight="1">
      <c r="A28" s="143">
        <v>19</v>
      </c>
      <c r="B28" s="185" t="s">
        <v>400</v>
      </c>
      <c r="C28" s="145">
        <v>3917508</v>
      </c>
      <c r="D28" s="145">
        <v>200</v>
      </c>
      <c r="E28" s="146"/>
      <c r="F28" s="189">
        <f>F29</f>
        <v>350000</v>
      </c>
    </row>
    <row r="29" spans="1:6" ht="36" customHeight="1">
      <c r="A29" s="143">
        <v>20</v>
      </c>
      <c r="B29" s="91" t="s">
        <v>17</v>
      </c>
      <c r="C29" s="145">
        <v>3917508</v>
      </c>
      <c r="D29" s="145">
        <v>244</v>
      </c>
      <c r="E29" s="146"/>
      <c r="F29" s="189">
        <f>F30</f>
        <v>350000</v>
      </c>
    </row>
    <row r="30" spans="1:6" ht="13.5" customHeight="1">
      <c r="A30" s="143">
        <v>21</v>
      </c>
      <c r="B30" s="105" t="s">
        <v>291</v>
      </c>
      <c r="C30" s="145">
        <v>3917508</v>
      </c>
      <c r="D30" s="145">
        <v>244</v>
      </c>
      <c r="E30" s="146" t="s">
        <v>401</v>
      </c>
      <c r="F30" s="189">
        <f>F31</f>
        <v>350000</v>
      </c>
    </row>
    <row r="31" spans="1:6" ht="24">
      <c r="A31" s="143">
        <v>22</v>
      </c>
      <c r="B31" s="185" t="s">
        <v>11</v>
      </c>
      <c r="C31" s="145">
        <v>3917508</v>
      </c>
      <c r="D31" s="145">
        <v>244</v>
      </c>
      <c r="E31" s="146" t="s">
        <v>213</v>
      </c>
      <c r="F31" s="189">
        <v>350000</v>
      </c>
    </row>
    <row r="32" spans="1:6" ht="132" customHeight="1">
      <c r="A32" s="143">
        <v>23</v>
      </c>
      <c r="B32" s="185" t="s">
        <v>506</v>
      </c>
      <c r="C32" s="145">
        <v>3918218</v>
      </c>
      <c r="D32" s="145"/>
      <c r="E32" s="146"/>
      <c r="F32" s="188">
        <f>F33</f>
        <v>350</v>
      </c>
    </row>
    <row r="33" spans="1:6" ht="34.5" customHeight="1">
      <c r="A33" s="143">
        <v>24</v>
      </c>
      <c r="B33" s="185" t="s">
        <v>400</v>
      </c>
      <c r="C33" s="145">
        <v>3918218</v>
      </c>
      <c r="D33" s="145">
        <v>200</v>
      </c>
      <c r="E33" s="146"/>
      <c r="F33" s="189">
        <f>F34</f>
        <v>350</v>
      </c>
    </row>
    <row r="34" spans="1:6" ht="35.25" customHeight="1">
      <c r="A34" s="143">
        <v>25</v>
      </c>
      <c r="B34" s="91" t="s">
        <v>17</v>
      </c>
      <c r="C34" s="145">
        <v>3918218</v>
      </c>
      <c r="D34" s="145">
        <v>244</v>
      </c>
      <c r="E34" s="146"/>
      <c r="F34" s="189">
        <f>F35</f>
        <v>350</v>
      </c>
    </row>
    <row r="35" spans="1:6" ht="13.5" customHeight="1">
      <c r="A35" s="143">
        <v>26</v>
      </c>
      <c r="B35" s="105" t="s">
        <v>291</v>
      </c>
      <c r="C35" s="145">
        <v>3918218</v>
      </c>
      <c r="D35" s="145">
        <v>244</v>
      </c>
      <c r="E35" s="146" t="s">
        <v>401</v>
      </c>
      <c r="F35" s="189">
        <f>F36</f>
        <v>350</v>
      </c>
    </row>
    <row r="36" spans="1:6" ht="24">
      <c r="A36" s="143">
        <v>27</v>
      </c>
      <c r="B36" s="185" t="s">
        <v>11</v>
      </c>
      <c r="C36" s="145">
        <v>3918218</v>
      </c>
      <c r="D36" s="145">
        <v>244</v>
      </c>
      <c r="E36" s="146" t="s">
        <v>213</v>
      </c>
      <c r="F36" s="189">
        <v>350</v>
      </c>
    </row>
    <row r="37" spans="1:6" ht="122.25" customHeight="1">
      <c r="A37" s="143">
        <v>28</v>
      </c>
      <c r="B37" s="185" t="s">
        <v>482</v>
      </c>
      <c r="C37" s="145">
        <v>3917594</v>
      </c>
      <c r="D37" s="145"/>
      <c r="E37" s="146"/>
      <c r="F37" s="188">
        <f>F38</f>
        <v>1800000</v>
      </c>
    </row>
    <row r="38" spans="1:6" ht="36.75" customHeight="1">
      <c r="A38" s="143">
        <v>29</v>
      </c>
      <c r="B38" s="185" t="s">
        <v>400</v>
      </c>
      <c r="C38" s="145">
        <v>3917594</v>
      </c>
      <c r="D38" s="145">
        <v>200</v>
      </c>
      <c r="E38" s="146"/>
      <c r="F38" s="189">
        <f>F39</f>
        <v>1800000</v>
      </c>
    </row>
    <row r="39" spans="1:6" ht="36" customHeight="1">
      <c r="A39" s="143">
        <v>30</v>
      </c>
      <c r="B39" s="91" t="s">
        <v>17</v>
      </c>
      <c r="C39" s="145">
        <v>3917594</v>
      </c>
      <c r="D39" s="145">
        <v>244</v>
      </c>
      <c r="E39" s="146"/>
      <c r="F39" s="189">
        <f>F40</f>
        <v>1800000</v>
      </c>
    </row>
    <row r="40" spans="1:6" ht="15" customHeight="1">
      <c r="A40" s="143">
        <v>31</v>
      </c>
      <c r="B40" s="105" t="s">
        <v>291</v>
      </c>
      <c r="C40" s="145">
        <v>3917594</v>
      </c>
      <c r="D40" s="145">
        <v>244</v>
      </c>
      <c r="E40" s="146" t="s">
        <v>401</v>
      </c>
      <c r="F40" s="189">
        <f>F41</f>
        <v>1800000</v>
      </c>
    </row>
    <row r="41" spans="1:6" ht="24">
      <c r="A41" s="143">
        <v>32</v>
      </c>
      <c r="B41" s="185" t="s">
        <v>11</v>
      </c>
      <c r="C41" s="145">
        <v>3917594</v>
      </c>
      <c r="D41" s="145">
        <v>244</v>
      </c>
      <c r="E41" s="146" t="s">
        <v>213</v>
      </c>
      <c r="F41" s="189">
        <v>1800000</v>
      </c>
    </row>
    <row r="42" spans="1:6" ht="145.5" customHeight="1">
      <c r="A42" s="143">
        <v>33</v>
      </c>
      <c r="B42" s="185" t="s">
        <v>484</v>
      </c>
      <c r="C42" s="145">
        <v>3918230</v>
      </c>
      <c r="D42" s="145"/>
      <c r="E42" s="146"/>
      <c r="F42" s="188">
        <f>F43</f>
        <v>62319</v>
      </c>
    </row>
    <row r="43" spans="1:6" ht="38.25" customHeight="1">
      <c r="A43" s="143">
        <v>34</v>
      </c>
      <c r="B43" s="185" t="s">
        <v>400</v>
      </c>
      <c r="C43" s="145">
        <v>3918230</v>
      </c>
      <c r="D43" s="145">
        <v>200</v>
      </c>
      <c r="E43" s="146"/>
      <c r="F43" s="189">
        <f>F44</f>
        <v>62319</v>
      </c>
    </row>
    <row r="44" spans="1:6" ht="36" customHeight="1">
      <c r="A44" s="143">
        <v>35</v>
      </c>
      <c r="B44" s="91" t="s">
        <v>17</v>
      </c>
      <c r="C44" s="145">
        <v>3918230</v>
      </c>
      <c r="D44" s="145">
        <v>244</v>
      </c>
      <c r="E44" s="146"/>
      <c r="F44" s="189">
        <f>F45</f>
        <v>62319</v>
      </c>
    </row>
    <row r="45" spans="1:6" ht="13.5" customHeight="1">
      <c r="A45" s="143">
        <v>36</v>
      </c>
      <c r="B45" s="105" t="s">
        <v>291</v>
      </c>
      <c r="C45" s="145">
        <v>3918230</v>
      </c>
      <c r="D45" s="145">
        <v>244</v>
      </c>
      <c r="E45" s="146" t="s">
        <v>401</v>
      </c>
      <c r="F45" s="189">
        <f>F46</f>
        <v>62319</v>
      </c>
    </row>
    <row r="46" spans="1:6" ht="24">
      <c r="A46" s="143">
        <v>37</v>
      </c>
      <c r="B46" s="185" t="s">
        <v>11</v>
      </c>
      <c r="C46" s="145">
        <v>3918230</v>
      </c>
      <c r="D46" s="145">
        <v>244</v>
      </c>
      <c r="E46" s="146" t="s">
        <v>213</v>
      </c>
      <c r="F46" s="189">
        <v>62319</v>
      </c>
    </row>
    <row r="47" spans="1:6" ht="101.25" customHeight="1">
      <c r="A47" s="143">
        <v>38</v>
      </c>
      <c r="B47" s="193" t="s">
        <v>215</v>
      </c>
      <c r="C47" s="145">
        <v>3928000</v>
      </c>
      <c r="D47" s="145"/>
      <c r="E47" s="146"/>
      <c r="F47" s="188">
        <f>F48</f>
        <v>500</v>
      </c>
    </row>
    <row r="48" spans="1:6" ht="108.75" customHeight="1">
      <c r="A48" s="143">
        <v>39</v>
      </c>
      <c r="B48" s="105" t="s">
        <v>284</v>
      </c>
      <c r="C48" s="145">
        <v>3928000</v>
      </c>
      <c r="D48" s="145"/>
      <c r="E48" s="147"/>
      <c r="F48" s="189">
        <f>F49</f>
        <v>500</v>
      </c>
    </row>
    <row r="49" spans="1:6" ht="39.75" customHeight="1">
      <c r="A49" s="143">
        <v>40</v>
      </c>
      <c r="B49" s="193" t="s">
        <v>400</v>
      </c>
      <c r="C49" s="145">
        <v>3928000</v>
      </c>
      <c r="D49" s="145">
        <v>200</v>
      </c>
      <c r="E49" s="147"/>
      <c r="F49" s="189">
        <f>F50</f>
        <v>500</v>
      </c>
    </row>
    <row r="50" spans="1:6" ht="36.75" customHeight="1">
      <c r="A50" s="143">
        <v>41</v>
      </c>
      <c r="B50" s="105" t="s">
        <v>17</v>
      </c>
      <c r="C50" s="145">
        <v>3928000</v>
      </c>
      <c r="D50" s="145">
        <v>244</v>
      </c>
      <c r="E50" s="147"/>
      <c r="F50" s="189">
        <f>F51</f>
        <v>500</v>
      </c>
    </row>
    <row r="51" spans="1:6" ht="24">
      <c r="A51" s="143">
        <v>42</v>
      </c>
      <c r="B51" s="185" t="s">
        <v>8</v>
      </c>
      <c r="C51" s="145">
        <v>3928000</v>
      </c>
      <c r="D51" s="145">
        <v>244</v>
      </c>
      <c r="E51" s="147" t="s">
        <v>402</v>
      </c>
      <c r="F51" s="189">
        <f>F52</f>
        <v>500</v>
      </c>
    </row>
    <row r="52" spans="1:6" ht="12.75" customHeight="1">
      <c r="A52" s="143">
        <v>43</v>
      </c>
      <c r="B52" s="185" t="s">
        <v>110</v>
      </c>
      <c r="C52" s="145">
        <v>3928000</v>
      </c>
      <c r="D52" s="145">
        <v>244</v>
      </c>
      <c r="E52" s="147" t="s">
        <v>23</v>
      </c>
      <c r="F52" s="189">
        <v>500</v>
      </c>
    </row>
    <row r="53" spans="1:6" ht="64.5" customHeight="1">
      <c r="A53" s="143">
        <v>44</v>
      </c>
      <c r="B53" s="193" t="s">
        <v>216</v>
      </c>
      <c r="C53" s="145">
        <v>3938000</v>
      </c>
      <c r="D53" s="145"/>
      <c r="E53" s="145"/>
      <c r="F53" s="188">
        <f>F54</f>
        <v>4000</v>
      </c>
    </row>
    <row r="54" spans="1:6" ht="107.25" customHeight="1">
      <c r="A54" s="143">
        <v>45</v>
      </c>
      <c r="B54" s="185" t="s">
        <v>277</v>
      </c>
      <c r="C54" s="145">
        <v>3938000</v>
      </c>
      <c r="D54" s="145"/>
      <c r="E54" s="145"/>
      <c r="F54" s="189">
        <f>F55</f>
        <v>4000</v>
      </c>
    </row>
    <row r="55" spans="1:6" ht="38.25">
      <c r="A55" s="143">
        <v>46</v>
      </c>
      <c r="B55" s="193" t="s">
        <v>400</v>
      </c>
      <c r="C55" s="145">
        <v>3938000</v>
      </c>
      <c r="D55" s="145">
        <v>200</v>
      </c>
      <c r="E55" s="146"/>
      <c r="F55" s="189">
        <f>F56</f>
        <v>4000</v>
      </c>
    </row>
    <row r="56" spans="1:6" ht="36" customHeight="1">
      <c r="A56" s="143">
        <v>47</v>
      </c>
      <c r="B56" s="105" t="s">
        <v>17</v>
      </c>
      <c r="C56" s="145">
        <v>3938000</v>
      </c>
      <c r="D56" s="145">
        <v>244</v>
      </c>
      <c r="E56" s="146"/>
      <c r="F56" s="189">
        <f>F57</f>
        <v>4000</v>
      </c>
    </row>
    <row r="57" spans="1:6" ht="24">
      <c r="A57" s="143">
        <v>48</v>
      </c>
      <c r="B57" s="185" t="s">
        <v>8</v>
      </c>
      <c r="C57" s="145">
        <v>3938000</v>
      </c>
      <c r="D57" s="145">
        <v>244</v>
      </c>
      <c r="E57" s="146" t="s">
        <v>402</v>
      </c>
      <c r="F57" s="189">
        <f>F58</f>
        <v>4000</v>
      </c>
    </row>
    <row r="58" spans="1:6" ht="72">
      <c r="A58" s="143">
        <v>49</v>
      </c>
      <c r="B58" s="185" t="s">
        <v>109</v>
      </c>
      <c r="C58" s="145">
        <v>3938000</v>
      </c>
      <c r="D58" s="145">
        <v>244</v>
      </c>
      <c r="E58" s="146" t="s">
        <v>20</v>
      </c>
      <c r="F58" s="189">
        <v>4000</v>
      </c>
    </row>
    <row r="59" spans="1:6" ht="25.5">
      <c r="A59" s="143">
        <v>50</v>
      </c>
      <c r="B59" s="144" t="s">
        <v>223</v>
      </c>
      <c r="C59" s="145">
        <v>3948000</v>
      </c>
      <c r="D59" s="145"/>
      <c r="E59" s="146"/>
      <c r="F59" s="188">
        <f>F60+F70+F75+F85+F65+F90+F95+F80</f>
        <v>2042437.1800000002</v>
      </c>
    </row>
    <row r="60" spans="1:6" ht="47.25" customHeight="1">
      <c r="A60" s="143">
        <v>51</v>
      </c>
      <c r="B60" s="185" t="s">
        <v>244</v>
      </c>
      <c r="C60" s="145">
        <v>3948001</v>
      </c>
      <c r="D60" s="145"/>
      <c r="E60" s="146" t="s">
        <v>214</v>
      </c>
      <c r="F60" s="188">
        <f>F61</f>
        <v>1030247.96</v>
      </c>
    </row>
    <row r="61" spans="1:6" ht="38.25">
      <c r="A61" s="143">
        <v>52</v>
      </c>
      <c r="B61" s="193" t="s">
        <v>400</v>
      </c>
      <c r="C61" s="145">
        <v>3948001</v>
      </c>
      <c r="D61" s="145">
        <v>200</v>
      </c>
      <c r="E61" s="146"/>
      <c r="F61" s="189">
        <f>F62</f>
        <v>1030247.96</v>
      </c>
    </row>
    <row r="62" spans="1:6" ht="37.5" customHeight="1">
      <c r="A62" s="143">
        <v>53</v>
      </c>
      <c r="B62" s="105" t="s">
        <v>17</v>
      </c>
      <c r="C62" s="145">
        <v>3948001</v>
      </c>
      <c r="D62" s="145">
        <v>244</v>
      </c>
      <c r="E62" s="146"/>
      <c r="F62" s="189">
        <f>F63</f>
        <v>1030247.96</v>
      </c>
    </row>
    <row r="63" spans="1:6" ht="24.75" customHeight="1">
      <c r="A63" s="143">
        <v>54</v>
      </c>
      <c r="B63" s="185" t="s">
        <v>3</v>
      </c>
      <c r="C63" s="145">
        <v>3948001</v>
      </c>
      <c r="D63" s="145">
        <v>244</v>
      </c>
      <c r="E63" s="146" t="s">
        <v>4</v>
      </c>
      <c r="F63" s="189">
        <f>F64</f>
        <v>1030247.96</v>
      </c>
    </row>
    <row r="64" spans="1:6" ht="12.75">
      <c r="A64" s="143">
        <v>55</v>
      </c>
      <c r="B64" s="98" t="s">
        <v>111</v>
      </c>
      <c r="C64" s="145">
        <v>3948001</v>
      </c>
      <c r="D64" s="145">
        <v>244</v>
      </c>
      <c r="E64" s="146" t="s">
        <v>214</v>
      </c>
      <c r="F64" s="189">
        <v>1030247.96</v>
      </c>
    </row>
    <row r="65" spans="1:6" ht="59.25" customHeight="1">
      <c r="A65" s="143">
        <v>56</v>
      </c>
      <c r="B65" s="194" t="s">
        <v>263</v>
      </c>
      <c r="C65" s="145">
        <v>3948002</v>
      </c>
      <c r="D65" s="145"/>
      <c r="E65" s="146"/>
      <c r="F65" s="188">
        <f>F66</f>
        <v>102162.62</v>
      </c>
    </row>
    <row r="66" spans="1:6" ht="38.25">
      <c r="A66" s="143">
        <v>57</v>
      </c>
      <c r="B66" s="193" t="s">
        <v>400</v>
      </c>
      <c r="C66" s="145">
        <v>3948002</v>
      </c>
      <c r="D66" s="145">
        <v>200</v>
      </c>
      <c r="E66" s="146"/>
      <c r="F66" s="189">
        <f>F67</f>
        <v>102162.62</v>
      </c>
    </row>
    <row r="67" spans="1:6" ht="37.5" customHeight="1">
      <c r="A67" s="143">
        <v>58</v>
      </c>
      <c r="B67" s="105" t="s">
        <v>17</v>
      </c>
      <c r="C67" s="145">
        <v>3948002</v>
      </c>
      <c r="D67" s="145">
        <v>244</v>
      </c>
      <c r="E67" s="146"/>
      <c r="F67" s="189">
        <f>F68</f>
        <v>102162.62</v>
      </c>
    </row>
    <row r="68" spans="1:6" ht="23.25" customHeight="1">
      <c r="A68" s="143">
        <v>59</v>
      </c>
      <c r="B68" s="185" t="s">
        <v>3</v>
      </c>
      <c r="C68" s="145">
        <v>3948002</v>
      </c>
      <c r="D68" s="145">
        <v>244</v>
      </c>
      <c r="E68" s="146" t="s">
        <v>4</v>
      </c>
      <c r="F68" s="189">
        <f>F69</f>
        <v>102162.62</v>
      </c>
    </row>
    <row r="69" spans="1:6" ht="12.75">
      <c r="A69" s="143">
        <v>60</v>
      </c>
      <c r="B69" s="98" t="s">
        <v>111</v>
      </c>
      <c r="C69" s="145">
        <v>3948002</v>
      </c>
      <c r="D69" s="145">
        <v>244</v>
      </c>
      <c r="E69" s="146" t="s">
        <v>214</v>
      </c>
      <c r="F69" s="189">
        <v>102162.62</v>
      </c>
    </row>
    <row r="70" spans="1:6" ht="83.25" customHeight="1">
      <c r="A70" s="143">
        <v>61</v>
      </c>
      <c r="B70" s="185" t="s">
        <v>298</v>
      </c>
      <c r="C70" s="145">
        <v>3948003</v>
      </c>
      <c r="D70" s="145"/>
      <c r="E70" s="146"/>
      <c r="F70" s="188">
        <f>F71</f>
        <v>0</v>
      </c>
    </row>
    <row r="71" spans="1:6" ht="86.25" customHeight="1">
      <c r="A71" s="143">
        <v>62</v>
      </c>
      <c r="B71" s="195" t="s">
        <v>407</v>
      </c>
      <c r="C71" s="145">
        <v>3948003</v>
      </c>
      <c r="D71" s="145">
        <v>100</v>
      </c>
      <c r="E71" s="146"/>
      <c r="F71" s="189">
        <f>F72</f>
        <v>0</v>
      </c>
    </row>
    <row r="72" spans="1:6" ht="35.25" customHeight="1">
      <c r="A72" s="143">
        <v>63</v>
      </c>
      <c r="B72" s="185" t="s">
        <v>299</v>
      </c>
      <c r="C72" s="145">
        <v>3948003</v>
      </c>
      <c r="D72" s="145">
        <v>111</v>
      </c>
      <c r="E72" s="146"/>
      <c r="F72" s="189">
        <f>F73</f>
        <v>0</v>
      </c>
    </row>
    <row r="73" spans="1:6" ht="24">
      <c r="A73" s="143">
        <v>64</v>
      </c>
      <c r="B73" s="185" t="s">
        <v>3</v>
      </c>
      <c r="C73" s="145">
        <v>3948003</v>
      </c>
      <c r="D73" s="145">
        <v>111</v>
      </c>
      <c r="E73" s="146" t="s">
        <v>4</v>
      </c>
      <c r="F73" s="189">
        <f>F74</f>
        <v>0</v>
      </c>
    </row>
    <row r="74" spans="1:6" ht="12.75">
      <c r="A74" s="143">
        <v>65</v>
      </c>
      <c r="B74" s="98" t="s">
        <v>111</v>
      </c>
      <c r="C74" s="145">
        <v>3948003</v>
      </c>
      <c r="D74" s="145">
        <v>111</v>
      </c>
      <c r="E74" s="146" t="s">
        <v>214</v>
      </c>
      <c r="F74" s="189">
        <v>0</v>
      </c>
    </row>
    <row r="75" spans="1:6" ht="73.5" customHeight="1">
      <c r="A75" s="143">
        <v>66</v>
      </c>
      <c r="B75" s="185" t="s">
        <v>293</v>
      </c>
      <c r="C75" s="145">
        <v>3948005</v>
      </c>
      <c r="D75" s="145"/>
      <c r="E75" s="146"/>
      <c r="F75" s="190">
        <f>F78</f>
        <v>365208</v>
      </c>
    </row>
    <row r="76" spans="1:6" ht="48" customHeight="1">
      <c r="A76" s="143">
        <v>67</v>
      </c>
      <c r="B76" s="185" t="s">
        <v>294</v>
      </c>
      <c r="C76" s="145">
        <v>3948005</v>
      </c>
      <c r="D76" s="145">
        <v>243</v>
      </c>
      <c r="E76" s="146"/>
      <c r="F76" s="191">
        <v>248387</v>
      </c>
    </row>
    <row r="77" spans="1:6" ht="36.75" customHeight="1">
      <c r="A77" s="143">
        <v>68</v>
      </c>
      <c r="B77" s="93" t="s">
        <v>17</v>
      </c>
      <c r="C77" s="145">
        <v>3948005</v>
      </c>
      <c r="D77" s="145">
        <v>244</v>
      </c>
      <c r="E77" s="146"/>
      <c r="F77" s="191">
        <v>116821</v>
      </c>
    </row>
    <row r="78" spans="1:6" ht="24.75" customHeight="1">
      <c r="A78" s="143">
        <v>69</v>
      </c>
      <c r="B78" s="185" t="s">
        <v>3</v>
      </c>
      <c r="C78" s="145">
        <v>3948005</v>
      </c>
      <c r="D78" s="145">
        <v>244</v>
      </c>
      <c r="E78" s="146" t="s">
        <v>4</v>
      </c>
      <c r="F78" s="191">
        <f>F79</f>
        <v>365208</v>
      </c>
    </row>
    <row r="79" spans="1:6" ht="12.75">
      <c r="A79" s="143">
        <v>70</v>
      </c>
      <c r="B79" s="98" t="s">
        <v>292</v>
      </c>
      <c r="C79" s="145">
        <v>3948005</v>
      </c>
      <c r="D79" s="145">
        <v>244</v>
      </c>
      <c r="E79" s="146" t="s">
        <v>26</v>
      </c>
      <c r="F79" s="191">
        <f>F76+F77</f>
        <v>365208</v>
      </c>
    </row>
    <row r="80" spans="1:6" ht="60" customHeight="1">
      <c r="A80" s="143">
        <v>71</v>
      </c>
      <c r="B80" s="105" t="s">
        <v>486</v>
      </c>
      <c r="C80" s="145" t="s">
        <v>488</v>
      </c>
      <c r="D80" s="145"/>
      <c r="E80" s="146"/>
      <c r="F80" s="190">
        <f>F81</f>
        <v>490000</v>
      </c>
    </row>
    <row r="81" spans="1:6" ht="12.75">
      <c r="A81" s="143">
        <v>72</v>
      </c>
      <c r="B81" s="185" t="s">
        <v>507</v>
      </c>
      <c r="C81" s="145" t="s">
        <v>488</v>
      </c>
      <c r="D81" s="145">
        <v>410</v>
      </c>
      <c r="E81" s="146"/>
      <c r="F81" s="191">
        <f>F83</f>
        <v>490000</v>
      </c>
    </row>
    <row r="82" spans="1:6" ht="48.75" customHeight="1">
      <c r="A82" s="143">
        <v>73</v>
      </c>
      <c r="B82" s="185" t="s">
        <v>487</v>
      </c>
      <c r="C82" s="145" t="s">
        <v>488</v>
      </c>
      <c r="D82" s="145">
        <v>414</v>
      </c>
      <c r="E82" s="146"/>
      <c r="F82" s="191">
        <f>F84</f>
        <v>490000</v>
      </c>
    </row>
    <row r="83" spans="1:6" ht="24">
      <c r="A83" s="143">
        <v>74</v>
      </c>
      <c r="B83" s="185" t="s">
        <v>3</v>
      </c>
      <c r="C83" s="145" t="s">
        <v>488</v>
      </c>
      <c r="D83" s="145">
        <v>414</v>
      </c>
      <c r="E83" s="146" t="s">
        <v>4</v>
      </c>
      <c r="F83" s="191">
        <f>F84</f>
        <v>490000</v>
      </c>
    </row>
    <row r="84" spans="1:6" ht="12.75">
      <c r="A84" s="143">
        <v>75</v>
      </c>
      <c r="B84" s="105" t="s">
        <v>295</v>
      </c>
      <c r="C84" s="145" t="s">
        <v>488</v>
      </c>
      <c r="D84" s="145">
        <v>414</v>
      </c>
      <c r="E84" s="146" t="s">
        <v>25</v>
      </c>
      <c r="F84" s="191">
        <v>490000</v>
      </c>
    </row>
    <row r="85" spans="1:6" ht="85.5" customHeight="1">
      <c r="A85" s="143">
        <v>76</v>
      </c>
      <c r="B85" s="185" t="s">
        <v>242</v>
      </c>
      <c r="C85" s="145" t="s">
        <v>231</v>
      </c>
      <c r="D85" s="145"/>
      <c r="E85" s="146"/>
      <c r="F85" s="188">
        <f>F86</f>
        <v>27938.6</v>
      </c>
    </row>
    <row r="86" spans="1:6" ht="38.25">
      <c r="A86" s="143">
        <v>77</v>
      </c>
      <c r="B86" s="193" t="s">
        <v>400</v>
      </c>
      <c r="C86" s="145" t="s">
        <v>231</v>
      </c>
      <c r="D86" s="145">
        <v>200</v>
      </c>
      <c r="E86" s="146"/>
      <c r="F86" s="189">
        <f>F87</f>
        <v>27938.6</v>
      </c>
    </row>
    <row r="87" spans="1:6" ht="13.5" customHeight="1">
      <c r="A87" s="143">
        <v>78</v>
      </c>
      <c r="B87" s="196" t="s">
        <v>393</v>
      </c>
      <c r="C87" s="145" t="s">
        <v>231</v>
      </c>
      <c r="D87" s="145">
        <v>244</v>
      </c>
      <c r="E87" s="146"/>
      <c r="F87" s="189">
        <f>F88</f>
        <v>27938.6</v>
      </c>
    </row>
    <row r="88" spans="1:6" ht="24">
      <c r="A88" s="143">
        <v>79</v>
      </c>
      <c r="B88" s="185" t="s">
        <v>3</v>
      </c>
      <c r="C88" s="145" t="s">
        <v>231</v>
      </c>
      <c r="D88" s="145">
        <v>244</v>
      </c>
      <c r="E88" s="146" t="s">
        <v>4</v>
      </c>
      <c r="F88" s="189">
        <f>F89</f>
        <v>27938.6</v>
      </c>
    </row>
    <row r="89" spans="1:6" ht="12.75">
      <c r="A89" s="143">
        <v>80</v>
      </c>
      <c r="B89" s="105" t="s">
        <v>295</v>
      </c>
      <c r="C89" s="145" t="s">
        <v>231</v>
      </c>
      <c r="D89" s="145">
        <v>244</v>
      </c>
      <c r="E89" s="146" t="s">
        <v>25</v>
      </c>
      <c r="F89" s="189">
        <v>27938.6</v>
      </c>
    </row>
    <row r="90" spans="1:6" ht="63.75" customHeight="1">
      <c r="A90" s="143">
        <v>81</v>
      </c>
      <c r="B90" s="193" t="s">
        <v>327</v>
      </c>
      <c r="C90" s="146" t="s">
        <v>329</v>
      </c>
      <c r="D90" s="145"/>
      <c r="E90" s="146"/>
      <c r="F90" s="188">
        <f>F91</f>
        <v>2880</v>
      </c>
    </row>
    <row r="91" spans="1:6" ht="38.25">
      <c r="A91" s="143">
        <v>82</v>
      </c>
      <c r="B91" s="193" t="s">
        <v>400</v>
      </c>
      <c r="C91" s="146" t="s">
        <v>329</v>
      </c>
      <c r="D91" s="145">
        <v>200</v>
      </c>
      <c r="E91" s="146"/>
      <c r="F91" s="189">
        <f>F92</f>
        <v>2880</v>
      </c>
    </row>
    <row r="92" spans="1:6" ht="36.75" customHeight="1">
      <c r="A92" s="143">
        <v>83</v>
      </c>
      <c r="B92" s="93" t="s">
        <v>17</v>
      </c>
      <c r="C92" s="146" t="s">
        <v>329</v>
      </c>
      <c r="D92" s="145">
        <v>244</v>
      </c>
      <c r="E92" s="146"/>
      <c r="F92" s="189">
        <f>F93</f>
        <v>2880</v>
      </c>
    </row>
    <row r="93" spans="1:6" ht="12.75">
      <c r="A93" s="143">
        <v>84</v>
      </c>
      <c r="B93" s="185" t="s">
        <v>396</v>
      </c>
      <c r="C93" s="146" t="s">
        <v>329</v>
      </c>
      <c r="D93" s="145">
        <v>244</v>
      </c>
      <c r="E93" s="146" t="s">
        <v>397</v>
      </c>
      <c r="F93" s="189">
        <f>F94</f>
        <v>2880</v>
      </c>
    </row>
    <row r="94" spans="1:6" ht="24">
      <c r="A94" s="143">
        <v>85</v>
      </c>
      <c r="B94" s="98" t="s">
        <v>325</v>
      </c>
      <c r="C94" s="146" t="s">
        <v>329</v>
      </c>
      <c r="D94" s="145">
        <v>244</v>
      </c>
      <c r="E94" s="146" t="s">
        <v>326</v>
      </c>
      <c r="F94" s="189">
        <v>2880</v>
      </c>
    </row>
    <row r="95" spans="1:6" ht="64.5" customHeight="1">
      <c r="A95" s="143">
        <v>86</v>
      </c>
      <c r="B95" s="193" t="s">
        <v>327</v>
      </c>
      <c r="C95" s="146" t="s">
        <v>508</v>
      </c>
      <c r="D95" s="145"/>
      <c r="E95" s="146"/>
      <c r="F95" s="188">
        <f>F96</f>
        <v>24000</v>
      </c>
    </row>
    <row r="96" spans="1:6" ht="38.25">
      <c r="A96" s="143">
        <v>87</v>
      </c>
      <c r="B96" s="193" t="s">
        <v>400</v>
      </c>
      <c r="C96" s="146" t="s">
        <v>508</v>
      </c>
      <c r="D96" s="145">
        <v>200</v>
      </c>
      <c r="E96" s="146"/>
      <c r="F96" s="189">
        <f>F97</f>
        <v>24000</v>
      </c>
    </row>
    <row r="97" spans="1:6" ht="36.75" customHeight="1">
      <c r="A97" s="143">
        <v>88</v>
      </c>
      <c r="B97" s="93" t="s">
        <v>17</v>
      </c>
      <c r="C97" s="146" t="s">
        <v>508</v>
      </c>
      <c r="D97" s="145">
        <v>244</v>
      </c>
      <c r="E97" s="146"/>
      <c r="F97" s="189">
        <f>F98</f>
        <v>24000</v>
      </c>
    </row>
    <row r="98" spans="1:6" ht="12.75">
      <c r="A98" s="143">
        <v>89</v>
      </c>
      <c r="B98" s="185" t="s">
        <v>396</v>
      </c>
      <c r="C98" s="146" t="s">
        <v>508</v>
      </c>
      <c r="D98" s="145">
        <v>244</v>
      </c>
      <c r="E98" s="146" t="s">
        <v>397</v>
      </c>
      <c r="F98" s="189">
        <f>F99</f>
        <v>24000</v>
      </c>
    </row>
    <row r="99" spans="1:6" ht="24">
      <c r="A99" s="143">
        <v>90</v>
      </c>
      <c r="B99" s="98" t="s">
        <v>325</v>
      </c>
      <c r="C99" s="146" t="s">
        <v>508</v>
      </c>
      <c r="D99" s="145">
        <v>244</v>
      </c>
      <c r="E99" s="146" t="s">
        <v>326</v>
      </c>
      <c r="F99" s="189">
        <v>24000</v>
      </c>
    </row>
    <row r="100" spans="1:6" ht="64.5" customHeight="1">
      <c r="A100" s="143">
        <v>91</v>
      </c>
      <c r="B100" s="193" t="s">
        <v>228</v>
      </c>
      <c r="C100" s="145">
        <v>3958000</v>
      </c>
      <c r="D100" s="145"/>
      <c r="E100" s="146"/>
      <c r="F100" s="188">
        <f>F101</f>
        <v>78959.4</v>
      </c>
    </row>
    <row r="101" spans="1:6" ht="96" customHeight="1">
      <c r="A101" s="143">
        <v>92</v>
      </c>
      <c r="B101" s="185" t="s">
        <v>290</v>
      </c>
      <c r="C101" s="145">
        <v>3958001</v>
      </c>
      <c r="D101" s="145"/>
      <c r="E101" s="146"/>
      <c r="F101" s="188">
        <f>F102</f>
        <v>78959.4</v>
      </c>
    </row>
    <row r="102" spans="1:6" ht="39" customHeight="1">
      <c r="A102" s="143">
        <v>93</v>
      </c>
      <c r="B102" s="193" t="s">
        <v>400</v>
      </c>
      <c r="C102" s="145">
        <v>3958001</v>
      </c>
      <c r="D102" s="145">
        <v>200</v>
      </c>
      <c r="E102" s="146"/>
      <c r="F102" s="189">
        <f>F103</f>
        <v>78959.4</v>
      </c>
    </row>
    <row r="103" spans="1:6" ht="34.5" customHeight="1">
      <c r="A103" s="143">
        <v>94</v>
      </c>
      <c r="B103" s="93" t="s">
        <v>17</v>
      </c>
      <c r="C103" s="145">
        <v>3958001</v>
      </c>
      <c r="D103" s="145">
        <v>244</v>
      </c>
      <c r="E103" s="146"/>
      <c r="F103" s="189">
        <f>F104</f>
        <v>78959.4</v>
      </c>
    </row>
    <row r="104" spans="1:6" ht="37.5" customHeight="1">
      <c r="A104" s="143">
        <v>95</v>
      </c>
      <c r="B104" s="197" t="s">
        <v>9</v>
      </c>
      <c r="C104" s="145">
        <v>3958001</v>
      </c>
      <c r="D104" s="145">
        <v>244</v>
      </c>
      <c r="E104" s="146" t="s">
        <v>403</v>
      </c>
      <c r="F104" s="189">
        <f>F105</f>
        <v>78959.4</v>
      </c>
    </row>
    <row r="105" spans="1:6" ht="12.75">
      <c r="A105" s="143">
        <v>96</v>
      </c>
      <c r="B105" s="185" t="s">
        <v>289</v>
      </c>
      <c r="C105" s="145">
        <v>3958001</v>
      </c>
      <c r="D105" s="145">
        <v>244</v>
      </c>
      <c r="E105" s="146" t="s">
        <v>24</v>
      </c>
      <c r="F105" s="189">
        <v>78959.4</v>
      </c>
    </row>
    <row r="106" spans="1:6" ht="50.25" customHeight="1">
      <c r="A106" s="143">
        <v>97</v>
      </c>
      <c r="B106" s="193" t="s">
        <v>229</v>
      </c>
      <c r="C106" s="66">
        <v>3968000</v>
      </c>
      <c r="D106" s="145"/>
      <c r="E106" s="146"/>
      <c r="F106" s="188">
        <f>F107</f>
        <v>278900</v>
      </c>
    </row>
    <row r="107" spans="1:6" ht="90" customHeight="1">
      <c r="A107" s="143">
        <v>98</v>
      </c>
      <c r="B107" s="148" t="s">
        <v>300</v>
      </c>
      <c r="C107" s="67">
        <v>3968000</v>
      </c>
      <c r="D107" s="145"/>
      <c r="E107" s="146"/>
      <c r="F107" s="189">
        <f>F108</f>
        <v>278900</v>
      </c>
    </row>
    <row r="108" spans="1:6" ht="85.5" customHeight="1">
      <c r="A108" s="143">
        <v>99</v>
      </c>
      <c r="B108" s="195" t="s">
        <v>407</v>
      </c>
      <c r="C108" s="67">
        <v>3968000</v>
      </c>
      <c r="D108" s="145">
        <v>100</v>
      </c>
      <c r="E108" s="146"/>
      <c r="F108" s="189">
        <f>F109</f>
        <v>278900</v>
      </c>
    </row>
    <row r="109" spans="1:6" ht="38.25" customHeight="1">
      <c r="A109" s="143">
        <v>100</v>
      </c>
      <c r="B109" s="185" t="s">
        <v>299</v>
      </c>
      <c r="C109" s="67">
        <v>3968000</v>
      </c>
      <c r="D109" s="145">
        <v>111</v>
      </c>
      <c r="E109" s="146"/>
      <c r="F109" s="189">
        <f>F110</f>
        <v>278900</v>
      </c>
    </row>
    <row r="110" spans="1:6" ht="24">
      <c r="A110" s="143">
        <v>101</v>
      </c>
      <c r="B110" s="185" t="s">
        <v>10</v>
      </c>
      <c r="C110" s="67">
        <v>3968000</v>
      </c>
      <c r="D110" s="145">
        <v>111</v>
      </c>
      <c r="E110" s="146" t="s">
        <v>399</v>
      </c>
      <c r="F110" s="189">
        <f>F111</f>
        <v>278900</v>
      </c>
    </row>
    <row r="111" spans="1:6" ht="12.75" customHeight="1">
      <c r="A111" s="143">
        <v>102</v>
      </c>
      <c r="B111" s="98" t="s">
        <v>398</v>
      </c>
      <c r="C111" s="67">
        <v>3968000</v>
      </c>
      <c r="D111" s="145">
        <v>111</v>
      </c>
      <c r="E111" s="146" t="s">
        <v>5</v>
      </c>
      <c r="F111" s="189">
        <v>278900</v>
      </c>
    </row>
    <row r="112" spans="1:6" ht="26.25" customHeight="1">
      <c r="A112" s="143">
        <v>103</v>
      </c>
      <c r="B112" s="193" t="s">
        <v>313</v>
      </c>
      <c r="C112" s="145">
        <v>4000000</v>
      </c>
      <c r="D112" s="145"/>
      <c r="E112" s="146"/>
      <c r="F112" s="188">
        <f>F115+F118+F133+F123+F128</f>
        <v>4347360.720000001</v>
      </c>
    </row>
    <row r="113" spans="1:6" ht="110.25" customHeight="1">
      <c r="A113" s="143">
        <v>104</v>
      </c>
      <c r="B113" s="185" t="s">
        <v>301</v>
      </c>
      <c r="C113" s="145">
        <v>4094000</v>
      </c>
      <c r="D113" s="145"/>
      <c r="E113" s="146"/>
      <c r="F113" s="188">
        <f>F114</f>
        <v>3148602.87</v>
      </c>
    </row>
    <row r="114" spans="1:6" ht="36.75" customHeight="1">
      <c r="A114" s="143">
        <v>105</v>
      </c>
      <c r="B114" s="185" t="s">
        <v>404</v>
      </c>
      <c r="C114" s="145">
        <v>4094000</v>
      </c>
      <c r="D114" s="145">
        <v>600</v>
      </c>
      <c r="E114" s="146"/>
      <c r="F114" s="189">
        <f>F115</f>
        <v>3148602.87</v>
      </c>
    </row>
    <row r="115" spans="1:6" ht="102" customHeight="1">
      <c r="A115" s="143">
        <v>106</v>
      </c>
      <c r="B115" s="193" t="s">
        <v>302</v>
      </c>
      <c r="C115" s="145">
        <v>4094000</v>
      </c>
      <c r="D115" s="145">
        <v>611</v>
      </c>
      <c r="E115" s="146"/>
      <c r="F115" s="189">
        <f>F116</f>
        <v>3148602.87</v>
      </c>
    </row>
    <row r="116" spans="1:6" ht="13.5" customHeight="1">
      <c r="A116" s="143">
        <v>107</v>
      </c>
      <c r="B116" s="185" t="s">
        <v>6</v>
      </c>
      <c r="C116" s="145">
        <v>4094000</v>
      </c>
      <c r="D116" s="145">
        <v>611</v>
      </c>
      <c r="E116" s="146" t="s">
        <v>395</v>
      </c>
      <c r="F116" s="189">
        <f>F117</f>
        <v>3148602.87</v>
      </c>
    </row>
    <row r="117" spans="1:6" ht="12.75">
      <c r="A117" s="143">
        <v>108</v>
      </c>
      <c r="B117" s="98" t="s">
        <v>383</v>
      </c>
      <c r="C117" s="145">
        <v>4094000</v>
      </c>
      <c r="D117" s="145">
        <v>611</v>
      </c>
      <c r="E117" s="146" t="s">
        <v>27</v>
      </c>
      <c r="F117" s="134">
        <v>3148602.87</v>
      </c>
    </row>
    <row r="118" spans="1:6" ht="192.75" customHeight="1">
      <c r="A118" s="143">
        <v>109</v>
      </c>
      <c r="B118" s="198" t="s">
        <v>303</v>
      </c>
      <c r="C118" s="145">
        <v>4094100</v>
      </c>
      <c r="D118" s="145"/>
      <c r="E118" s="146"/>
      <c r="F118" s="188">
        <f>F119</f>
        <v>239860.72</v>
      </c>
    </row>
    <row r="119" spans="1:6" ht="36" customHeight="1">
      <c r="A119" s="143">
        <v>110</v>
      </c>
      <c r="B119" s="185" t="s">
        <v>404</v>
      </c>
      <c r="C119" s="145">
        <v>4094100</v>
      </c>
      <c r="D119" s="145">
        <v>600</v>
      </c>
      <c r="E119" s="146"/>
      <c r="F119" s="189">
        <f>F120</f>
        <v>239860.72</v>
      </c>
    </row>
    <row r="120" spans="1:6" ht="104.25" customHeight="1">
      <c r="A120" s="143">
        <v>111</v>
      </c>
      <c r="B120" s="193" t="s">
        <v>302</v>
      </c>
      <c r="C120" s="145">
        <v>4094100</v>
      </c>
      <c r="D120" s="145">
        <v>611</v>
      </c>
      <c r="E120" s="146"/>
      <c r="F120" s="189">
        <f>F121</f>
        <v>239860.72</v>
      </c>
    </row>
    <row r="121" spans="1:6" ht="12" customHeight="1">
      <c r="A121" s="143">
        <v>112</v>
      </c>
      <c r="B121" s="185" t="s">
        <v>6</v>
      </c>
      <c r="C121" s="145">
        <v>4094100</v>
      </c>
      <c r="D121" s="145">
        <v>611</v>
      </c>
      <c r="E121" s="146" t="s">
        <v>395</v>
      </c>
      <c r="F121" s="189">
        <f>F122</f>
        <v>239860.72</v>
      </c>
    </row>
    <row r="122" spans="1:6" ht="12.75">
      <c r="A122" s="143">
        <v>113</v>
      </c>
      <c r="B122" s="98" t="s">
        <v>383</v>
      </c>
      <c r="C122" s="145">
        <v>4094100</v>
      </c>
      <c r="D122" s="145">
        <v>611</v>
      </c>
      <c r="E122" s="146" t="s">
        <v>27</v>
      </c>
      <c r="F122" s="189">
        <v>239860.72</v>
      </c>
    </row>
    <row r="123" spans="1:6" ht="40.5" customHeight="1">
      <c r="A123" s="143">
        <v>114</v>
      </c>
      <c r="B123" s="148" t="s">
        <v>335</v>
      </c>
      <c r="C123" s="145">
        <v>4094700</v>
      </c>
      <c r="D123" s="145"/>
      <c r="E123" s="146"/>
      <c r="F123" s="188">
        <f>F124</f>
        <v>135873.2</v>
      </c>
    </row>
    <row r="124" spans="1:6" ht="36.75" customHeight="1">
      <c r="A124" s="143">
        <v>115</v>
      </c>
      <c r="B124" s="185" t="s">
        <v>404</v>
      </c>
      <c r="C124" s="145">
        <v>4094700</v>
      </c>
      <c r="D124" s="145">
        <v>600</v>
      </c>
      <c r="E124" s="146"/>
      <c r="F124" s="189">
        <f>F125</f>
        <v>135873.2</v>
      </c>
    </row>
    <row r="125" spans="1:6" ht="24">
      <c r="A125" s="143">
        <v>116</v>
      </c>
      <c r="B125" s="98" t="s">
        <v>256</v>
      </c>
      <c r="C125" s="145">
        <v>4094700</v>
      </c>
      <c r="D125" s="145">
        <v>612</v>
      </c>
      <c r="E125" s="146"/>
      <c r="F125" s="189">
        <f>F126</f>
        <v>135873.2</v>
      </c>
    </row>
    <row r="126" spans="1:6" ht="10.5" customHeight="1">
      <c r="A126" s="143">
        <v>117</v>
      </c>
      <c r="B126" s="185" t="s">
        <v>6</v>
      </c>
      <c r="C126" s="145">
        <v>4094700</v>
      </c>
      <c r="D126" s="145">
        <v>612</v>
      </c>
      <c r="E126" s="146" t="s">
        <v>395</v>
      </c>
      <c r="F126" s="189">
        <f>F127</f>
        <v>135873.2</v>
      </c>
    </row>
    <row r="127" spans="1:6" ht="12.75">
      <c r="A127" s="143">
        <v>118</v>
      </c>
      <c r="B127" s="98" t="s">
        <v>383</v>
      </c>
      <c r="C127" s="145">
        <v>4094700</v>
      </c>
      <c r="D127" s="145">
        <v>612</v>
      </c>
      <c r="E127" s="146" t="s">
        <v>27</v>
      </c>
      <c r="F127" s="189">
        <v>135873.2</v>
      </c>
    </row>
    <row r="128" spans="1:6" ht="50.25" customHeight="1">
      <c r="A128" s="143">
        <v>119</v>
      </c>
      <c r="B128" s="184" t="s">
        <v>390</v>
      </c>
      <c r="C128" s="145" t="s">
        <v>489</v>
      </c>
      <c r="D128" s="145"/>
      <c r="E128" s="146"/>
      <c r="F128" s="188">
        <f>F129</f>
        <v>727141.13</v>
      </c>
    </row>
    <row r="129" spans="1:6" ht="37.5" customHeight="1">
      <c r="A129" s="143">
        <v>120</v>
      </c>
      <c r="B129" s="185" t="s">
        <v>404</v>
      </c>
      <c r="C129" s="145" t="s">
        <v>489</v>
      </c>
      <c r="D129" s="145">
        <v>600</v>
      </c>
      <c r="E129" s="146"/>
      <c r="F129" s="189">
        <f>F130</f>
        <v>727141.13</v>
      </c>
    </row>
    <row r="130" spans="1:6" ht="105" customHeight="1">
      <c r="A130" s="143">
        <v>121</v>
      </c>
      <c r="B130" s="193" t="s">
        <v>302</v>
      </c>
      <c r="C130" s="145" t="s">
        <v>489</v>
      </c>
      <c r="D130" s="145">
        <v>611</v>
      </c>
      <c r="E130" s="146"/>
      <c r="F130" s="189">
        <f>F131</f>
        <v>727141.13</v>
      </c>
    </row>
    <row r="131" spans="1:6" ht="14.25" customHeight="1">
      <c r="A131" s="143">
        <v>122</v>
      </c>
      <c r="B131" s="185" t="s">
        <v>6</v>
      </c>
      <c r="C131" s="145" t="s">
        <v>489</v>
      </c>
      <c r="D131" s="145">
        <v>611</v>
      </c>
      <c r="E131" s="146" t="s">
        <v>395</v>
      </c>
      <c r="F131" s="189">
        <f>F132</f>
        <v>727141.13</v>
      </c>
    </row>
    <row r="132" spans="1:6" ht="12.75">
      <c r="A132" s="143">
        <v>123</v>
      </c>
      <c r="B132" s="98" t="s">
        <v>383</v>
      </c>
      <c r="C132" s="145" t="s">
        <v>489</v>
      </c>
      <c r="D132" s="145">
        <v>611</v>
      </c>
      <c r="E132" s="146" t="s">
        <v>27</v>
      </c>
      <c r="F132" s="189">
        <v>727141.13</v>
      </c>
    </row>
    <row r="133" spans="1:6" ht="90.75" customHeight="1">
      <c r="A133" s="143">
        <v>124</v>
      </c>
      <c r="B133" s="193" t="s">
        <v>304</v>
      </c>
      <c r="C133" s="145" t="s">
        <v>230</v>
      </c>
      <c r="D133" s="145"/>
      <c r="E133" s="146"/>
      <c r="F133" s="188">
        <f>F134</f>
        <v>95882.8</v>
      </c>
    </row>
    <row r="134" spans="1:6" ht="36.75" customHeight="1">
      <c r="A134" s="143">
        <v>125</v>
      </c>
      <c r="B134" s="185" t="s">
        <v>404</v>
      </c>
      <c r="C134" s="145" t="s">
        <v>230</v>
      </c>
      <c r="D134" s="145">
        <v>600</v>
      </c>
      <c r="E134" s="146"/>
      <c r="F134" s="189">
        <f>F135</f>
        <v>95882.8</v>
      </c>
    </row>
    <row r="135" spans="1:6" ht="24">
      <c r="A135" s="143">
        <v>126</v>
      </c>
      <c r="B135" s="185" t="s">
        <v>256</v>
      </c>
      <c r="C135" s="145" t="s">
        <v>230</v>
      </c>
      <c r="D135" s="145">
        <v>612</v>
      </c>
      <c r="E135" s="146"/>
      <c r="F135" s="189">
        <f>F136</f>
        <v>95882.8</v>
      </c>
    </row>
    <row r="136" spans="1:6" ht="13.5" customHeight="1">
      <c r="A136" s="143">
        <v>127</v>
      </c>
      <c r="B136" s="185" t="s">
        <v>6</v>
      </c>
      <c r="C136" s="145" t="s">
        <v>230</v>
      </c>
      <c r="D136" s="145">
        <v>612</v>
      </c>
      <c r="E136" s="146" t="s">
        <v>395</v>
      </c>
      <c r="F136" s="189">
        <f>F137</f>
        <v>95882.8</v>
      </c>
    </row>
    <row r="137" spans="1:6" ht="12.75">
      <c r="A137" s="143">
        <v>128</v>
      </c>
      <c r="B137" s="98" t="s">
        <v>383</v>
      </c>
      <c r="C137" s="145" t="s">
        <v>230</v>
      </c>
      <c r="D137" s="145">
        <v>612</v>
      </c>
      <c r="E137" s="146" t="s">
        <v>27</v>
      </c>
      <c r="F137" s="189">
        <v>95882.8</v>
      </c>
    </row>
    <row r="138" spans="1:6" ht="40.5" customHeight="1">
      <c r="A138" s="143">
        <v>129</v>
      </c>
      <c r="B138" s="193" t="s">
        <v>237</v>
      </c>
      <c r="C138" s="145">
        <v>8000000</v>
      </c>
      <c r="D138" s="145"/>
      <c r="E138" s="145"/>
      <c r="F138" s="188">
        <f>F139+F185+F152+F163+F189+F179+F194+F183</f>
        <v>5278721.14</v>
      </c>
    </row>
    <row r="139" spans="1:6" ht="58.5" customHeight="1">
      <c r="A139" s="143">
        <v>130</v>
      </c>
      <c r="B139" s="185" t="s">
        <v>275</v>
      </c>
      <c r="C139" s="146" t="s">
        <v>225</v>
      </c>
      <c r="D139" s="145"/>
      <c r="E139" s="145"/>
      <c r="F139" s="188">
        <f>F141+F144+F148</f>
        <v>703800.79</v>
      </c>
    </row>
    <row r="140" spans="1:6" ht="39" customHeight="1">
      <c r="A140" s="143">
        <v>131</v>
      </c>
      <c r="B140" s="198" t="s">
        <v>405</v>
      </c>
      <c r="C140" s="146" t="s">
        <v>225</v>
      </c>
      <c r="D140" s="145">
        <v>120</v>
      </c>
      <c r="E140" s="145"/>
      <c r="F140" s="188">
        <f>F141</f>
        <v>644203.56</v>
      </c>
    </row>
    <row r="141" spans="1:6" ht="51" customHeight="1">
      <c r="A141" s="143">
        <v>132</v>
      </c>
      <c r="B141" s="193" t="s">
        <v>31</v>
      </c>
      <c r="C141" s="146" t="s">
        <v>225</v>
      </c>
      <c r="D141" s="145">
        <v>121</v>
      </c>
      <c r="E141" s="145"/>
      <c r="F141" s="189">
        <f>F142</f>
        <v>644203.56</v>
      </c>
    </row>
    <row r="142" spans="1:6" ht="24">
      <c r="A142" s="143">
        <v>133</v>
      </c>
      <c r="B142" s="185" t="s">
        <v>8</v>
      </c>
      <c r="C142" s="146" t="s">
        <v>225</v>
      </c>
      <c r="D142" s="145">
        <v>121</v>
      </c>
      <c r="E142" s="146" t="s">
        <v>402</v>
      </c>
      <c r="F142" s="189">
        <f>F143</f>
        <v>644203.56</v>
      </c>
    </row>
    <row r="143" spans="1:6" ht="51">
      <c r="A143" s="143">
        <v>134</v>
      </c>
      <c r="B143" s="193" t="s">
        <v>29</v>
      </c>
      <c r="C143" s="146" t="s">
        <v>225</v>
      </c>
      <c r="D143" s="145">
        <v>121</v>
      </c>
      <c r="E143" s="145" t="s">
        <v>30</v>
      </c>
      <c r="F143" s="189">
        <v>644203.56</v>
      </c>
    </row>
    <row r="144" spans="1:6" ht="39.75" customHeight="1">
      <c r="A144" s="143">
        <v>134</v>
      </c>
      <c r="B144" s="198" t="s">
        <v>405</v>
      </c>
      <c r="C144" s="146" t="s">
        <v>225</v>
      </c>
      <c r="D144" s="145">
        <v>120</v>
      </c>
      <c r="E144" s="145"/>
      <c r="F144" s="188">
        <f>F145</f>
        <v>1800</v>
      </c>
    </row>
    <row r="145" spans="1:6" ht="50.25" customHeight="1">
      <c r="A145" s="143">
        <v>136</v>
      </c>
      <c r="B145" s="141" t="s">
        <v>14</v>
      </c>
      <c r="C145" s="146" t="s">
        <v>225</v>
      </c>
      <c r="D145" s="145">
        <v>122</v>
      </c>
      <c r="E145" s="145"/>
      <c r="F145" s="189">
        <f>F146</f>
        <v>1800</v>
      </c>
    </row>
    <row r="146" spans="1:6" ht="24">
      <c r="A146" s="143">
        <v>137</v>
      </c>
      <c r="B146" s="185" t="s">
        <v>8</v>
      </c>
      <c r="C146" s="146" t="s">
        <v>225</v>
      </c>
      <c r="D146" s="145">
        <v>122</v>
      </c>
      <c r="E146" s="146" t="s">
        <v>402</v>
      </c>
      <c r="F146" s="189">
        <f>F147</f>
        <v>1800</v>
      </c>
    </row>
    <row r="147" spans="1:6" ht="51">
      <c r="A147" s="143">
        <v>138</v>
      </c>
      <c r="B147" s="193" t="s">
        <v>29</v>
      </c>
      <c r="C147" s="146" t="s">
        <v>225</v>
      </c>
      <c r="D147" s="145">
        <v>122</v>
      </c>
      <c r="E147" s="145" t="s">
        <v>30</v>
      </c>
      <c r="F147" s="189">
        <v>1800</v>
      </c>
    </row>
    <row r="148" spans="1:6" ht="40.5" customHeight="1">
      <c r="A148" s="143">
        <v>139</v>
      </c>
      <c r="B148" s="198" t="s">
        <v>405</v>
      </c>
      <c r="C148" s="146" t="s">
        <v>476</v>
      </c>
      <c r="D148" s="145">
        <v>120</v>
      </c>
      <c r="E148" s="145"/>
      <c r="F148" s="188">
        <f>F149</f>
        <v>57797.23</v>
      </c>
    </row>
    <row r="149" spans="1:6" ht="72.75" customHeight="1">
      <c r="A149" s="143">
        <v>140</v>
      </c>
      <c r="B149" s="86" t="s">
        <v>388</v>
      </c>
      <c r="C149" s="146" t="s">
        <v>476</v>
      </c>
      <c r="D149" s="145">
        <v>122</v>
      </c>
      <c r="E149" s="145"/>
      <c r="F149" s="189">
        <f>F150</f>
        <v>57797.23</v>
      </c>
    </row>
    <row r="150" spans="1:6" ht="24">
      <c r="A150" s="143">
        <v>141</v>
      </c>
      <c r="B150" s="185" t="s">
        <v>8</v>
      </c>
      <c r="C150" s="146" t="s">
        <v>476</v>
      </c>
      <c r="D150" s="145">
        <v>122</v>
      </c>
      <c r="E150" s="146" t="s">
        <v>402</v>
      </c>
      <c r="F150" s="189">
        <f>F151</f>
        <v>57797.23</v>
      </c>
    </row>
    <row r="151" spans="1:6" ht="51">
      <c r="A151" s="143">
        <v>142</v>
      </c>
      <c r="B151" s="193" t="s">
        <v>29</v>
      </c>
      <c r="C151" s="146" t="s">
        <v>476</v>
      </c>
      <c r="D151" s="145"/>
      <c r="E151" s="145" t="s">
        <v>30</v>
      </c>
      <c r="F151" s="189">
        <v>57797.23</v>
      </c>
    </row>
    <row r="152" spans="1:6" ht="12.75">
      <c r="A152" s="143">
        <v>143</v>
      </c>
      <c r="B152" s="193" t="s">
        <v>7</v>
      </c>
      <c r="C152" s="146" t="s">
        <v>218</v>
      </c>
      <c r="D152" s="145"/>
      <c r="E152" s="145"/>
      <c r="F152" s="188">
        <f>F153+F158</f>
        <v>263809</v>
      </c>
    </row>
    <row r="153" spans="1:6" ht="73.5" customHeight="1">
      <c r="A153" s="143">
        <v>144</v>
      </c>
      <c r="B153" s="185" t="s">
        <v>510</v>
      </c>
      <c r="C153" s="146" t="s">
        <v>509</v>
      </c>
      <c r="D153" s="145"/>
      <c r="E153" s="145"/>
      <c r="F153" s="188">
        <f>F154</f>
        <v>252022.08</v>
      </c>
    </row>
    <row r="154" spans="1:6" ht="38.25" customHeight="1">
      <c r="A154" s="143">
        <v>145</v>
      </c>
      <c r="B154" s="198" t="s">
        <v>405</v>
      </c>
      <c r="C154" s="146" t="s">
        <v>509</v>
      </c>
      <c r="D154" s="145">
        <v>120</v>
      </c>
      <c r="E154" s="145"/>
      <c r="F154" s="189">
        <f>F155</f>
        <v>252022.08</v>
      </c>
    </row>
    <row r="155" spans="1:6" ht="52.5" customHeight="1">
      <c r="A155" s="143">
        <v>146</v>
      </c>
      <c r="B155" s="193" t="s">
        <v>31</v>
      </c>
      <c r="C155" s="146" t="s">
        <v>509</v>
      </c>
      <c r="D155" s="145">
        <v>121</v>
      </c>
      <c r="E155" s="149"/>
      <c r="F155" s="189">
        <f>F156</f>
        <v>252022.08</v>
      </c>
    </row>
    <row r="156" spans="1:6" ht="13.5" customHeight="1">
      <c r="A156" s="143">
        <v>147</v>
      </c>
      <c r="B156" s="193" t="s">
        <v>7</v>
      </c>
      <c r="C156" s="146" t="s">
        <v>509</v>
      </c>
      <c r="D156" s="145">
        <v>121</v>
      </c>
      <c r="E156" s="149" t="s">
        <v>406</v>
      </c>
      <c r="F156" s="189">
        <f>F157</f>
        <v>252022.08</v>
      </c>
    </row>
    <row r="157" spans="1:6" ht="24">
      <c r="A157" s="143">
        <v>148</v>
      </c>
      <c r="B157" s="98" t="s">
        <v>287</v>
      </c>
      <c r="C157" s="146" t="s">
        <v>509</v>
      </c>
      <c r="D157" s="145">
        <v>121</v>
      </c>
      <c r="E157" s="149" t="s">
        <v>28</v>
      </c>
      <c r="F157" s="189">
        <v>252022.08</v>
      </c>
    </row>
    <row r="158" spans="1:6" ht="40.5" customHeight="1">
      <c r="A158" s="143">
        <v>149</v>
      </c>
      <c r="B158" s="193" t="s">
        <v>400</v>
      </c>
      <c r="C158" s="146" t="s">
        <v>219</v>
      </c>
      <c r="D158" s="145">
        <v>200</v>
      </c>
      <c r="E158" s="149"/>
      <c r="F158" s="188">
        <f>F159</f>
        <v>11786.92</v>
      </c>
    </row>
    <row r="159" spans="1:6" ht="50.25" customHeight="1">
      <c r="A159" s="143">
        <v>150</v>
      </c>
      <c r="B159" s="150" t="s">
        <v>17</v>
      </c>
      <c r="C159" s="146" t="s">
        <v>219</v>
      </c>
      <c r="D159" s="145">
        <v>244</v>
      </c>
      <c r="E159" s="149"/>
      <c r="F159" s="189">
        <f>F160</f>
        <v>11786.92</v>
      </c>
    </row>
    <row r="160" spans="1:6" ht="14.25" customHeight="1">
      <c r="A160" s="143">
        <v>151</v>
      </c>
      <c r="B160" s="193" t="s">
        <v>7</v>
      </c>
      <c r="C160" s="146" t="s">
        <v>219</v>
      </c>
      <c r="D160" s="145">
        <v>244</v>
      </c>
      <c r="E160" s="149" t="s">
        <v>406</v>
      </c>
      <c r="F160" s="189">
        <f>F161</f>
        <v>11786.92</v>
      </c>
    </row>
    <row r="161" spans="1:6" ht="24">
      <c r="A161" s="143">
        <v>152</v>
      </c>
      <c r="B161" s="98" t="s">
        <v>287</v>
      </c>
      <c r="C161" s="146" t="s">
        <v>219</v>
      </c>
      <c r="D161" s="145">
        <v>244</v>
      </c>
      <c r="E161" s="149" t="s">
        <v>28</v>
      </c>
      <c r="F161" s="189">
        <v>11786.92</v>
      </c>
    </row>
    <row r="162" spans="1:6" ht="24">
      <c r="A162" s="143">
        <v>153</v>
      </c>
      <c r="B162" s="185" t="s">
        <v>8</v>
      </c>
      <c r="C162" s="146" t="s">
        <v>411</v>
      </c>
      <c r="D162" s="145"/>
      <c r="E162" s="149"/>
      <c r="F162" s="188">
        <f>F163</f>
        <v>4059025.48</v>
      </c>
    </row>
    <row r="163" spans="1:6" ht="78.75" customHeight="1">
      <c r="A163" s="143">
        <v>154</v>
      </c>
      <c r="B163" s="193" t="s">
        <v>109</v>
      </c>
      <c r="C163" s="146" t="s">
        <v>218</v>
      </c>
      <c r="D163" s="145"/>
      <c r="E163" s="145"/>
      <c r="F163" s="188">
        <f>F164+F167+F169+F172+F174+F176</f>
        <v>4059025.48</v>
      </c>
    </row>
    <row r="164" spans="1:6" ht="86.25" customHeight="1">
      <c r="A164" s="143">
        <v>155</v>
      </c>
      <c r="B164" s="185" t="s">
        <v>386</v>
      </c>
      <c r="C164" s="146" t="s">
        <v>385</v>
      </c>
      <c r="D164" s="145"/>
      <c r="E164" s="145"/>
      <c r="F164" s="188">
        <f>F165</f>
        <v>1047656.6</v>
      </c>
    </row>
    <row r="165" spans="1:6" ht="37.5" customHeight="1">
      <c r="A165" s="143">
        <v>156</v>
      </c>
      <c r="B165" s="198" t="s">
        <v>405</v>
      </c>
      <c r="C165" s="146" t="s">
        <v>385</v>
      </c>
      <c r="D165" s="145">
        <v>120</v>
      </c>
      <c r="E165" s="146" t="s">
        <v>402</v>
      </c>
      <c r="F165" s="191">
        <f>F166</f>
        <v>1047656.6</v>
      </c>
    </row>
    <row r="166" spans="1:6" ht="51" customHeight="1">
      <c r="A166" s="143">
        <v>157</v>
      </c>
      <c r="B166" s="193" t="s">
        <v>31</v>
      </c>
      <c r="C166" s="146" t="s">
        <v>385</v>
      </c>
      <c r="D166" s="145">
        <v>121</v>
      </c>
      <c r="E166" s="146" t="s">
        <v>20</v>
      </c>
      <c r="F166" s="134">
        <v>1047656.6</v>
      </c>
    </row>
    <row r="167" spans="1:6" ht="39" customHeight="1">
      <c r="A167" s="143">
        <v>158</v>
      </c>
      <c r="B167" s="198" t="s">
        <v>405</v>
      </c>
      <c r="C167" s="146" t="s">
        <v>222</v>
      </c>
      <c r="D167" s="145">
        <v>120</v>
      </c>
      <c r="E167" s="146" t="s">
        <v>402</v>
      </c>
      <c r="F167" s="190">
        <f>F168</f>
        <v>1507494.66</v>
      </c>
    </row>
    <row r="168" spans="1:6" ht="50.25" customHeight="1">
      <c r="A168" s="143">
        <v>159</v>
      </c>
      <c r="B168" s="193" t="s">
        <v>31</v>
      </c>
      <c r="C168" s="146" t="s">
        <v>222</v>
      </c>
      <c r="D168" s="145">
        <v>121</v>
      </c>
      <c r="E168" s="146" t="s">
        <v>20</v>
      </c>
      <c r="F168" s="134">
        <v>1507494.66</v>
      </c>
    </row>
    <row r="169" spans="1:6" ht="72" customHeight="1">
      <c r="A169" s="143">
        <v>160</v>
      </c>
      <c r="B169" s="185" t="s">
        <v>388</v>
      </c>
      <c r="C169" s="146" t="s">
        <v>387</v>
      </c>
      <c r="D169" s="145"/>
      <c r="E169" s="146"/>
      <c r="F169" s="190">
        <f>F170</f>
        <v>4700</v>
      </c>
    </row>
    <row r="170" spans="1:6" ht="39.75" customHeight="1">
      <c r="A170" s="143">
        <v>161</v>
      </c>
      <c r="B170" s="198" t="s">
        <v>405</v>
      </c>
      <c r="C170" s="146" t="s">
        <v>387</v>
      </c>
      <c r="D170" s="145">
        <v>120</v>
      </c>
      <c r="E170" s="146" t="s">
        <v>402</v>
      </c>
      <c r="F170" s="191">
        <f>F171</f>
        <v>4700</v>
      </c>
    </row>
    <row r="171" spans="1:6" ht="51" customHeight="1">
      <c r="A171" s="143">
        <v>162</v>
      </c>
      <c r="B171" s="193" t="s">
        <v>14</v>
      </c>
      <c r="C171" s="146" t="s">
        <v>387</v>
      </c>
      <c r="D171" s="145">
        <v>122</v>
      </c>
      <c r="E171" s="145" t="s">
        <v>20</v>
      </c>
      <c r="F171" s="191">
        <v>4700</v>
      </c>
    </row>
    <row r="172" spans="1:6" ht="37.5" customHeight="1">
      <c r="A172" s="143">
        <v>163</v>
      </c>
      <c r="B172" s="198" t="s">
        <v>405</v>
      </c>
      <c r="C172" s="146" t="s">
        <v>222</v>
      </c>
      <c r="D172" s="145">
        <v>120</v>
      </c>
      <c r="E172" s="146" t="s">
        <v>402</v>
      </c>
      <c r="F172" s="190">
        <f>F173</f>
        <v>3495.2</v>
      </c>
    </row>
    <row r="173" spans="1:6" ht="51.75" customHeight="1">
      <c r="A173" s="143">
        <v>164</v>
      </c>
      <c r="B173" s="193" t="s">
        <v>14</v>
      </c>
      <c r="C173" s="146" t="s">
        <v>222</v>
      </c>
      <c r="D173" s="145">
        <v>122</v>
      </c>
      <c r="E173" s="145" t="s">
        <v>20</v>
      </c>
      <c r="F173" s="191">
        <v>3495.2</v>
      </c>
    </row>
    <row r="174" spans="1:6" ht="38.25">
      <c r="A174" s="143">
        <v>165</v>
      </c>
      <c r="B174" s="193" t="s">
        <v>400</v>
      </c>
      <c r="C174" s="146" t="s">
        <v>222</v>
      </c>
      <c r="D174" s="145">
        <v>200</v>
      </c>
      <c r="E174" s="146" t="s">
        <v>402</v>
      </c>
      <c r="F174" s="190">
        <f>F175</f>
        <v>1164801.2</v>
      </c>
    </row>
    <row r="175" spans="1:6" ht="52.5" customHeight="1">
      <c r="A175" s="143">
        <v>166</v>
      </c>
      <c r="B175" s="193" t="s">
        <v>17</v>
      </c>
      <c r="C175" s="146" t="s">
        <v>222</v>
      </c>
      <c r="D175" s="145">
        <v>244</v>
      </c>
      <c r="E175" s="145" t="s">
        <v>20</v>
      </c>
      <c r="F175" s="192">
        <v>1164801.2</v>
      </c>
    </row>
    <row r="176" spans="1:6" ht="49.5" customHeight="1">
      <c r="A176" s="143">
        <v>167</v>
      </c>
      <c r="B176" s="185" t="s">
        <v>390</v>
      </c>
      <c r="C176" s="146" t="s">
        <v>389</v>
      </c>
      <c r="D176" s="145"/>
      <c r="E176" s="145"/>
      <c r="F176" s="190">
        <f>F177</f>
        <v>330877.82</v>
      </c>
    </row>
    <row r="177" spans="1:6" ht="38.25" customHeight="1">
      <c r="A177" s="143">
        <v>168</v>
      </c>
      <c r="B177" s="193" t="s">
        <v>400</v>
      </c>
      <c r="C177" s="146" t="s">
        <v>389</v>
      </c>
      <c r="D177" s="145">
        <v>200</v>
      </c>
      <c r="E177" s="146" t="s">
        <v>402</v>
      </c>
      <c r="F177" s="191">
        <f>F178</f>
        <v>330877.82</v>
      </c>
    </row>
    <row r="178" spans="1:6" ht="51">
      <c r="A178" s="143">
        <v>169</v>
      </c>
      <c r="B178" s="193" t="s">
        <v>17</v>
      </c>
      <c r="C178" s="146" t="s">
        <v>389</v>
      </c>
      <c r="D178" s="145">
        <v>244</v>
      </c>
      <c r="E178" s="145" t="s">
        <v>20</v>
      </c>
      <c r="F178" s="191">
        <v>330877.82</v>
      </c>
    </row>
    <row r="179" spans="1:6" ht="51" customHeight="1">
      <c r="A179" s="143">
        <v>170</v>
      </c>
      <c r="B179" s="193" t="s">
        <v>278</v>
      </c>
      <c r="C179" s="146" t="s">
        <v>222</v>
      </c>
      <c r="D179" s="145"/>
      <c r="E179" s="145"/>
      <c r="F179" s="190">
        <f>F180</f>
        <v>1185</v>
      </c>
    </row>
    <row r="180" spans="1:6" ht="25.5">
      <c r="A180" s="143">
        <v>171</v>
      </c>
      <c r="B180" s="144" t="s">
        <v>409</v>
      </c>
      <c r="C180" s="146" t="s">
        <v>222</v>
      </c>
      <c r="D180" s="145">
        <v>850</v>
      </c>
      <c r="E180" s="146" t="s">
        <v>402</v>
      </c>
      <c r="F180" s="191">
        <f>F181</f>
        <v>1185</v>
      </c>
    </row>
    <row r="181" spans="1:6" ht="25.5">
      <c r="A181" s="143">
        <v>172</v>
      </c>
      <c r="B181" s="193" t="s">
        <v>410</v>
      </c>
      <c r="C181" s="146" t="s">
        <v>222</v>
      </c>
      <c r="D181" s="145">
        <v>852</v>
      </c>
      <c r="E181" s="145" t="s">
        <v>20</v>
      </c>
      <c r="F181" s="191">
        <f>F182</f>
        <v>1185</v>
      </c>
    </row>
    <row r="182" spans="1:6" ht="24">
      <c r="A182" s="143">
        <v>173</v>
      </c>
      <c r="B182" s="98" t="s">
        <v>8</v>
      </c>
      <c r="C182" s="146" t="s">
        <v>222</v>
      </c>
      <c r="D182" s="145">
        <v>852</v>
      </c>
      <c r="E182" s="145" t="s">
        <v>20</v>
      </c>
      <c r="F182" s="191">
        <v>1185</v>
      </c>
    </row>
    <row r="183" spans="1:6" ht="12.75">
      <c r="A183" s="143"/>
      <c r="B183" s="98" t="s">
        <v>477</v>
      </c>
      <c r="C183" s="146" t="s">
        <v>222</v>
      </c>
      <c r="D183" s="145">
        <v>853</v>
      </c>
      <c r="E183" s="145" t="s">
        <v>20</v>
      </c>
      <c r="F183" s="190">
        <v>20837.78</v>
      </c>
    </row>
    <row r="184" spans="1:6" ht="52.5" customHeight="1">
      <c r="A184" s="143">
        <v>174</v>
      </c>
      <c r="B184" s="193" t="s">
        <v>278</v>
      </c>
      <c r="C184" s="146" t="s">
        <v>222</v>
      </c>
      <c r="D184" s="145"/>
      <c r="E184" s="145"/>
      <c r="F184" s="190">
        <f>F185</f>
        <v>199322.09</v>
      </c>
    </row>
    <row r="185" spans="1:6" ht="88.5" customHeight="1">
      <c r="A185" s="143">
        <v>175</v>
      </c>
      <c r="B185" s="198" t="s">
        <v>232</v>
      </c>
      <c r="C185" s="146" t="s">
        <v>226</v>
      </c>
      <c r="D185" s="151"/>
      <c r="E185" s="145"/>
      <c r="F185" s="189">
        <f>F186</f>
        <v>199322.09</v>
      </c>
    </row>
    <row r="186" spans="1:6" ht="39.75" customHeight="1">
      <c r="A186" s="143">
        <v>176</v>
      </c>
      <c r="B186" s="198" t="s">
        <v>405</v>
      </c>
      <c r="C186" s="146" t="s">
        <v>226</v>
      </c>
      <c r="D186" s="151">
        <v>120</v>
      </c>
      <c r="E186" s="146" t="s">
        <v>402</v>
      </c>
      <c r="F186" s="189">
        <f>F187</f>
        <v>199322.09</v>
      </c>
    </row>
    <row r="187" spans="1:6" ht="51" customHeight="1">
      <c r="A187" s="143">
        <v>177</v>
      </c>
      <c r="B187" s="193" t="s">
        <v>31</v>
      </c>
      <c r="C187" s="146" t="s">
        <v>226</v>
      </c>
      <c r="D187" s="151">
        <v>121</v>
      </c>
      <c r="E187" s="145" t="s">
        <v>20</v>
      </c>
      <c r="F187" s="189">
        <f>F188</f>
        <v>199322.09</v>
      </c>
    </row>
    <row r="188" spans="1:6" ht="24">
      <c r="A188" s="143">
        <v>178</v>
      </c>
      <c r="B188" s="185" t="s">
        <v>8</v>
      </c>
      <c r="C188" s="146" t="s">
        <v>226</v>
      </c>
      <c r="D188" s="151">
        <v>121</v>
      </c>
      <c r="E188" s="145" t="s">
        <v>20</v>
      </c>
      <c r="F188" s="189">
        <v>199322.09</v>
      </c>
    </row>
    <row r="189" spans="1:6" ht="78" customHeight="1">
      <c r="A189" s="143">
        <v>179</v>
      </c>
      <c r="B189" s="193" t="s">
        <v>108</v>
      </c>
      <c r="C189" s="146" t="s">
        <v>412</v>
      </c>
      <c r="D189" s="151"/>
      <c r="E189" s="146"/>
      <c r="F189" s="188">
        <f>F190</f>
        <v>21600</v>
      </c>
    </row>
    <row r="190" spans="1:6" ht="52.5" customHeight="1">
      <c r="A190" s="143">
        <v>180</v>
      </c>
      <c r="B190" s="198" t="s">
        <v>233</v>
      </c>
      <c r="C190" s="146" t="s">
        <v>224</v>
      </c>
      <c r="D190" s="151"/>
      <c r="E190" s="146"/>
      <c r="F190" s="189">
        <f>F191</f>
        <v>21600</v>
      </c>
    </row>
    <row r="191" spans="1:6" ht="39" customHeight="1">
      <c r="A191" s="152">
        <v>181</v>
      </c>
      <c r="B191" s="198" t="s">
        <v>405</v>
      </c>
      <c r="C191" s="147" t="s">
        <v>224</v>
      </c>
      <c r="D191" s="151">
        <v>120</v>
      </c>
      <c r="E191" s="146" t="s">
        <v>402</v>
      </c>
      <c r="F191" s="191">
        <f>F192</f>
        <v>21600</v>
      </c>
    </row>
    <row r="192" spans="1:6" ht="72.75" customHeight="1">
      <c r="A192" s="152">
        <v>182</v>
      </c>
      <c r="B192" s="185" t="s">
        <v>276</v>
      </c>
      <c r="C192" s="147" t="s">
        <v>224</v>
      </c>
      <c r="D192" s="151">
        <v>123</v>
      </c>
      <c r="E192" s="147" t="s">
        <v>16</v>
      </c>
      <c r="F192" s="191">
        <f>F193</f>
        <v>21600</v>
      </c>
    </row>
    <row r="193" spans="1:6" ht="24">
      <c r="A193" s="152">
        <v>183</v>
      </c>
      <c r="B193" s="98" t="s">
        <v>8</v>
      </c>
      <c r="C193" s="147" t="s">
        <v>224</v>
      </c>
      <c r="D193" s="151">
        <v>123</v>
      </c>
      <c r="E193" s="147" t="s">
        <v>16</v>
      </c>
      <c r="F193" s="191">
        <v>21600</v>
      </c>
    </row>
    <row r="194" spans="1:6" ht="15" customHeight="1">
      <c r="A194" s="152">
        <v>184</v>
      </c>
      <c r="B194" s="185" t="s">
        <v>110</v>
      </c>
      <c r="C194" s="146" t="s">
        <v>218</v>
      </c>
      <c r="D194" s="151"/>
      <c r="E194" s="147"/>
      <c r="F194" s="190">
        <f>F195</f>
        <v>9141</v>
      </c>
    </row>
    <row r="195" spans="1:6" ht="78" customHeight="1">
      <c r="A195" s="152">
        <v>185</v>
      </c>
      <c r="B195" s="193" t="s">
        <v>285</v>
      </c>
      <c r="C195" s="146" t="s">
        <v>217</v>
      </c>
      <c r="D195" s="151"/>
      <c r="E195" s="146"/>
      <c r="F195" s="189">
        <f>F196+F198</f>
        <v>9141</v>
      </c>
    </row>
    <row r="196" spans="1:6" ht="38.25" customHeight="1">
      <c r="A196" s="152">
        <v>186</v>
      </c>
      <c r="B196" s="198" t="s">
        <v>405</v>
      </c>
      <c r="C196" s="146" t="s">
        <v>217</v>
      </c>
      <c r="D196" s="151">
        <v>120</v>
      </c>
      <c r="E196" s="146" t="s">
        <v>402</v>
      </c>
      <c r="F196" s="188">
        <f>F197</f>
        <v>8333</v>
      </c>
    </row>
    <row r="197" spans="1:6" ht="50.25" customHeight="1">
      <c r="A197" s="152">
        <v>187</v>
      </c>
      <c r="B197" s="193" t="s">
        <v>31</v>
      </c>
      <c r="C197" s="146" t="s">
        <v>217</v>
      </c>
      <c r="D197" s="151">
        <v>121</v>
      </c>
      <c r="E197" s="146" t="s">
        <v>23</v>
      </c>
      <c r="F197" s="189">
        <v>8333</v>
      </c>
    </row>
    <row r="198" spans="1:6" ht="38.25">
      <c r="A198" s="152">
        <v>188</v>
      </c>
      <c r="B198" s="193" t="s">
        <v>400</v>
      </c>
      <c r="C198" s="146" t="s">
        <v>217</v>
      </c>
      <c r="D198" s="151">
        <v>200</v>
      </c>
      <c r="E198" s="146" t="s">
        <v>402</v>
      </c>
      <c r="F198" s="188">
        <f>F199</f>
        <v>808</v>
      </c>
    </row>
    <row r="199" spans="1:6" ht="50.25" customHeight="1">
      <c r="A199" s="152">
        <v>189</v>
      </c>
      <c r="B199" s="193" t="s">
        <v>17</v>
      </c>
      <c r="C199" s="146" t="s">
        <v>217</v>
      </c>
      <c r="D199" s="151">
        <v>244</v>
      </c>
      <c r="E199" s="146" t="s">
        <v>23</v>
      </c>
      <c r="F199" s="189">
        <v>808</v>
      </c>
    </row>
    <row r="200" spans="1:6" ht="12.75">
      <c r="A200" s="143">
        <v>190</v>
      </c>
      <c r="B200" s="193" t="s">
        <v>236</v>
      </c>
      <c r="C200" s="146" t="s">
        <v>34</v>
      </c>
      <c r="D200" s="151"/>
      <c r="E200" s="146"/>
      <c r="F200" s="188">
        <f>F201+F217+F206+F210</f>
        <v>73000</v>
      </c>
    </row>
    <row r="201" spans="1:6" ht="12.75">
      <c r="A201" s="143">
        <v>191</v>
      </c>
      <c r="B201" s="193" t="s">
        <v>282</v>
      </c>
      <c r="C201" s="146" t="s">
        <v>220</v>
      </c>
      <c r="D201" s="151"/>
      <c r="E201" s="146" t="s">
        <v>259</v>
      </c>
      <c r="F201" s="188">
        <f>F202</f>
        <v>20000</v>
      </c>
    </row>
    <row r="202" spans="1:6" ht="48">
      <c r="A202" s="143">
        <v>192</v>
      </c>
      <c r="B202" s="98" t="s">
        <v>283</v>
      </c>
      <c r="C202" s="146" t="s">
        <v>221</v>
      </c>
      <c r="D202" s="145"/>
      <c r="E202" s="146" t="s">
        <v>259</v>
      </c>
      <c r="F202" s="189">
        <f>F203</f>
        <v>20000</v>
      </c>
    </row>
    <row r="203" spans="1:6" ht="12.75" customHeight="1">
      <c r="A203" s="143">
        <v>193</v>
      </c>
      <c r="B203" s="185" t="s">
        <v>408</v>
      </c>
      <c r="C203" s="146" t="s">
        <v>221</v>
      </c>
      <c r="D203" s="145">
        <v>800</v>
      </c>
      <c r="E203" s="146"/>
      <c r="F203" s="189">
        <f>F204</f>
        <v>20000</v>
      </c>
    </row>
    <row r="204" spans="1:6" ht="12.75">
      <c r="A204" s="143">
        <v>194</v>
      </c>
      <c r="B204" s="98" t="s">
        <v>234</v>
      </c>
      <c r="C204" s="146" t="s">
        <v>221</v>
      </c>
      <c r="D204" s="145">
        <v>870</v>
      </c>
      <c r="E204" s="146"/>
      <c r="F204" s="189">
        <f>F205</f>
        <v>20000</v>
      </c>
    </row>
    <row r="205" spans="1:6" ht="24">
      <c r="A205" s="143">
        <v>195</v>
      </c>
      <c r="B205" s="185" t="s">
        <v>8</v>
      </c>
      <c r="C205" s="146" t="s">
        <v>221</v>
      </c>
      <c r="D205" s="145">
        <v>870</v>
      </c>
      <c r="E205" s="146" t="s">
        <v>402</v>
      </c>
      <c r="F205" s="189">
        <v>20000</v>
      </c>
    </row>
    <row r="206" spans="1:6" ht="65.25" customHeight="1">
      <c r="A206" s="143">
        <v>196</v>
      </c>
      <c r="B206" s="193" t="s">
        <v>286</v>
      </c>
      <c r="C206" s="146" t="s">
        <v>235</v>
      </c>
      <c r="D206" s="147"/>
      <c r="E206" s="146"/>
      <c r="F206" s="188">
        <f>F207</f>
        <v>0</v>
      </c>
    </row>
    <row r="207" spans="1:6" ht="38.25">
      <c r="A207" s="143">
        <v>197</v>
      </c>
      <c r="B207" s="193" t="s">
        <v>400</v>
      </c>
      <c r="C207" s="146" t="s">
        <v>235</v>
      </c>
      <c r="D207" s="147" t="s">
        <v>413</v>
      </c>
      <c r="E207" s="146"/>
      <c r="F207" s="189">
        <f>F208</f>
        <v>0</v>
      </c>
    </row>
    <row r="208" spans="1:6" ht="51">
      <c r="A208" s="143">
        <v>198</v>
      </c>
      <c r="B208" s="193" t="s">
        <v>17</v>
      </c>
      <c r="C208" s="146" t="s">
        <v>235</v>
      </c>
      <c r="D208" s="147" t="s">
        <v>18</v>
      </c>
      <c r="E208" s="146"/>
      <c r="F208" s="189">
        <f>F209</f>
        <v>0</v>
      </c>
    </row>
    <row r="209" spans="1:6" ht="12.75" customHeight="1">
      <c r="A209" s="143">
        <v>199</v>
      </c>
      <c r="B209" s="185" t="s">
        <v>110</v>
      </c>
      <c r="C209" s="146" t="s">
        <v>235</v>
      </c>
      <c r="D209" s="147" t="s">
        <v>18</v>
      </c>
      <c r="E209" s="146" t="s">
        <v>23</v>
      </c>
      <c r="F209" s="189">
        <v>0</v>
      </c>
    </row>
    <row r="210" spans="1:6" ht="278.25" customHeight="1">
      <c r="A210" s="143">
        <v>200</v>
      </c>
      <c r="B210" s="185" t="s">
        <v>280</v>
      </c>
      <c r="C210" s="146" t="s">
        <v>257</v>
      </c>
      <c r="D210" s="146"/>
      <c r="E210" s="145"/>
      <c r="F210" s="188">
        <f>F211</f>
        <v>28704</v>
      </c>
    </row>
    <row r="211" spans="1:6" ht="12.75">
      <c r="A211" s="143">
        <v>201</v>
      </c>
      <c r="B211" s="193" t="s">
        <v>414</v>
      </c>
      <c r="C211" s="146" t="s">
        <v>257</v>
      </c>
      <c r="D211" s="146" t="s">
        <v>415</v>
      </c>
      <c r="E211" s="145" t="s">
        <v>20</v>
      </c>
      <c r="F211" s="189">
        <f>F212</f>
        <v>28704</v>
      </c>
    </row>
    <row r="212" spans="1:6" ht="12.75">
      <c r="A212" s="143">
        <v>202</v>
      </c>
      <c r="B212" s="193" t="s">
        <v>416</v>
      </c>
      <c r="C212" s="146" t="s">
        <v>257</v>
      </c>
      <c r="D212" s="146" t="s">
        <v>227</v>
      </c>
      <c r="E212" s="145" t="s">
        <v>20</v>
      </c>
      <c r="F212" s="189">
        <f>F213</f>
        <v>28704</v>
      </c>
    </row>
    <row r="213" spans="1:6" ht="24">
      <c r="A213" s="143">
        <v>203</v>
      </c>
      <c r="B213" s="185" t="s">
        <v>8</v>
      </c>
      <c r="C213" s="146" t="s">
        <v>257</v>
      </c>
      <c r="D213" s="146" t="s">
        <v>227</v>
      </c>
      <c r="E213" s="146" t="s">
        <v>402</v>
      </c>
      <c r="F213" s="189">
        <v>28704</v>
      </c>
    </row>
    <row r="214" spans="1:6" ht="62.25" customHeight="1">
      <c r="A214" s="143">
        <v>204</v>
      </c>
      <c r="B214" s="185" t="s">
        <v>281</v>
      </c>
      <c r="C214" s="146" t="s">
        <v>258</v>
      </c>
      <c r="D214" s="146"/>
      <c r="E214" s="146"/>
      <c r="F214" s="188">
        <f>F215</f>
        <v>24296</v>
      </c>
    </row>
    <row r="215" spans="1:6" ht="12.75">
      <c r="A215" s="143">
        <v>205</v>
      </c>
      <c r="B215" s="193" t="s">
        <v>414</v>
      </c>
      <c r="C215" s="146" t="s">
        <v>258</v>
      </c>
      <c r="D215" s="146" t="s">
        <v>415</v>
      </c>
      <c r="E215" s="146" t="s">
        <v>20</v>
      </c>
      <c r="F215" s="189">
        <f>F216</f>
        <v>24296</v>
      </c>
    </row>
    <row r="216" spans="1:6" ht="13.5" customHeight="1">
      <c r="A216" s="143">
        <v>206</v>
      </c>
      <c r="B216" s="193" t="s">
        <v>416</v>
      </c>
      <c r="C216" s="146" t="s">
        <v>258</v>
      </c>
      <c r="D216" s="146" t="s">
        <v>227</v>
      </c>
      <c r="E216" s="146" t="s">
        <v>20</v>
      </c>
      <c r="F216" s="189">
        <f>F217</f>
        <v>24296</v>
      </c>
    </row>
    <row r="217" spans="1:6" ht="24">
      <c r="A217" s="143">
        <v>207</v>
      </c>
      <c r="B217" s="98" t="s">
        <v>8</v>
      </c>
      <c r="C217" s="146" t="s">
        <v>258</v>
      </c>
      <c r="D217" s="146" t="s">
        <v>227</v>
      </c>
      <c r="E217" s="146" t="s">
        <v>402</v>
      </c>
      <c r="F217" s="189">
        <v>24296</v>
      </c>
    </row>
    <row r="218" spans="1:6" ht="12.75">
      <c r="A218" s="143">
        <v>208</v>
      </c>
      <c r="B218" s="153" t="s">
        <v>384</v>
      </c>
      <c r="C218" s="146"/>
      <c r="D218" s="146"/>
      <c r="E218" s="145"/>
      <c r="F218" s="188">
        <f>F10+F112+F138+F200</f>
        <v>15621628.96</v>
      </c>
    </row>
  </sheetData>
  <sheetProtection/>
  <mergeCells count="7">
    <mergeCell ref="B2:F2"/>
    <mergeCell ref="A8:A9"/>
    <mergeCell ref="B8:B9"/>
    <mergeCell ref="C8:E8"/>
    <mergeCell ref="F8:F9"/>
    <mergeCell ref="A6:F6"/>
    <mergeCell ref="B4:F4"/>
  </mergeCells>
  <printOptions/>
  <pageMargins left="0.7086614173228347" right="0.7086614173228347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2015-12-03T08:07:07Z</cp:lastPrinted>
  <dcterms:created xsi:type="dcterms:W3CDTF">2001-04-26T07:34:20Z</dcterms:created>
  <dcterms:modified xsi:type="dcterms:W3CDTF">2015-12-04T06:29:59Z</dcterms:modified>
  <cp:category/>
  <cp:version/>
  <cp:contentType/>
  <cp:contentStatus/>
</cp:coreProperties>
</file>