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506" windowWidth="8820" windowHeight="9120" tabRatio="601" activeTab="2"/>
  </bookViews>
  <sheets>
    <sheet name="источники!" sheetId="1" r:id="rId1"/>
    <sheet name="вед 18 год" sheetId="2" r:id="rId2"/>
    <sheet name="администраторы доходов (2)" sheetId="3" r:id="rId3"/>
    <sheet name="функцион 18 год" sheetId="4" r:id="rId4"/>
    <sheet name="Доходы" sheetId="5" r:id="rId5"/>
    <sheet name="ЦСР 18г" sheetId="6" r:id="rId6"/>
  </sheets>
  <externalReferences>
    <externalReference r:id="rId9"/>
    <externalReference r:id="rId10"/>
  </externalReferences>
  <definedNames>
    <definedName name="год">'[1]спр'!$B$1</definedName>
    <definedName name="Н1Норм">'[2]спр'!$B$13</definedName>
    <definedName name="Н1цср">'[1]спр'!$B$15</definedName>
    <definedName name="_xlnm.Print_Area" localSheetId="2">'администраторы доходов (2)'!$A$2:$E$53</definedName>
    <definedName name="_xlnm.Print_Area" localSheetId="0">'источники!'!$A$1:$F$29</definedName>
    <definedName name="ПлПер">'[2]спр'!$B$2</definedName>
    <definedName name="Р1дата">'[1]спр'!$B$3</definedName>
    <definedName name="Р1номер">'[1]спр'!$B$4</definedName>
  </definedNames>
  <calcPr fullCalcOnLoad="1"/>
</workbook>
</file>

<file path=xl/sharedStrings.xml><?xml version="1.0" encoding="utf-8"?>
<sst xmlns="http://schemas.openxmlformats.org/spreadsheetml/2006/main" count="1470" uniqueCount="451">
  <si>
    <t>1 16 51040 02 0000 140</t>
  </si>
  <si>
    <t>Денежные взыскания (штрафы) установленные законами субъектов Российской Федерации за несоблюдение муниципальных правовых актов</t>
  </si>
  <si>
    <t>ЖИЛИЩНО- КОММУНАЛЬНОЕ ХОЗЯЙСТВО</t>
  </si>
  <si>
    <t>0500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</si>
  <si>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</si>
  <si>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</si>
  <si>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</si>
  <si>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</si>
  <si>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Иные выплаты персоналу государственных (муниципальных) органов, за исключением фонда оплаты труда</t>
  </si>
  <si>
    <t>122</t>
  </si>
  <si>
    <t>0103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</si>
  <si>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</si>
  <si>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</si>
  <si>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</si>
  <si>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0104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</si>
  <si>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местностей, в рамках непрограммных расходов органов местного самоуправления</t>
  </si>
  <si>
    <t>8027467</t>
  </si>
  <si>
    <t>0113</t>
  </si>
  <si>
    <t>0310</t>
  </si>
  <si>
    <t>0502</t>
  </si>
  <si>
    <t>0501</t>
  </si>
  <si>
    <t>0203</t>
  </si>
  <si>
    <t>Функционирование высшего должностного лица субъекта Российской  Федерации и муниципального образования</t>
  </si>
  <si>
    <t>0102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</si>
  <si>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</si>
  <si>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</si>
  <si>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00</t>
  </si>
  <si>
    <t>90</t>
  </si>
  <si>
    <t>8</t>
  </si>
  <si>
    <t>01</t>
  </si>
  <si>
    <t>06</t>
  </si>
  <si>
    <t>01000</t>
  </si>
  <si>
    <t>БЕЗВОЗМЕЗДНЫЕ ПОСТУПЛЕНИЯ</t>
  </si>
  <si>
    <t>02</t>
  </si>
  <si>
    <t>11</t>
  </si>
  <si>
    <t>Группы</t>
  </si>
  <si>
    <t>Подгруппы</t>
  </si>
  <si>
    <t>Статьи и   подстатьи</t>
  </si>
  <si>
    <t>Элемента</t>
  </si>
  <si>
    <t>Программы</t>
  </si>
  <si>
    <t>ДОХОДЫ ОТ ИСПОЛЬЗОВАНИЯ ИМУЩЕСТВА, НАХОДЯЩЕГОСЯ В ГОСУДАРСТВЕННОЙ И МУНИЦИПАЛЬНОЙ СОБСТВЕННОСТИ</t>
  </si>
  <si>
    <t>000</t>
  </si>
  <si>
    <t>ВСЕГО  ДОХОДОВ</t>
  </si>
  <si>
    <t>182</t>
  </si>
  <si>
    <t>151</t>
  </si>
  <si>
    <t>110</t>
  </si>
  <si>
    <t>120</t>
  </si>
  <si>
    <t>02000</t>
  </si>
  <si>
    <t>05000</t>
  </si>
  <si>
    <t>06000</t>
  </si>
  <si>
    <t>(рублей)</t>
  </si>
  <si>
    <t>1</t>
  </si>
  <si>
    <t>ДОХОДЫ</t>
  </si>
  <si>
    <t>00000</t>
  </si>
  <si>
    <t>0000</t>
  </si>
  <si>
    <t>НАЛОГИ НА ПРИБЫЛЬ, ДОХОДЫ</t>
  </si>
  <si>
    <t>НАЛОГИ НА ИМУЩЕСТВО</t>
  </si>
  <si>
    <t>Земельный налог</t>
  </si>
  <si>
    <t>Код</t>
  </si>
  <si>
    <t>2</t>
  </si>
  <si>
    <t>Налог на доходы физических лиц</t>
  </si>
  <si>
    <t>10</t>
  </si>
  <si>
    <t>Налог на имущество физических лиц</t>
  </si>
  <si>
    <t>01030</t>
  </si>
  <si>
    <t>05035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</si>
  <si>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</si>
  <si>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</si>
  <si>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</si>
  <si>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</si>
  <si>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 xml:space="preserve">            Источники  внутреннего  финансирования </t>
  </si>
  <si>
    <t xml:space="preserve">                Наименование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</si>
  <si>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</si>
  <si>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</si>
  <si>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</si>
  <si>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</si>
  <si>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</si>
  <si>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</si>
  <si>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</si>
  <si>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</si>
  <si>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</si>
  <si>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                                  ИТОГО</t>
  </si>
  <si>
    <t>ГОСУДАРСТВЕННАЯ ПОШЛИНА</t>
  </si>
  <si>
    <t>Администратор</t>
  </si>
  <si>
    <t>Код по БК РФ</t>
  </si>
  <si>
    <t>Наименование кода по БК РФ</t>
  </si>
  <si>
    <t>Наименование</t>
  </si>
  <si>
    <t>ИНН              КПП</t>
  </si>
  <si>
    <t>Прочие неналоговые доходы бюджетов поселений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</si>
  <si>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</si>
  <si>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</si>
  <si>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</si>
  <si>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</si>
  <si>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Иные межбюджетные трансферты</t>
  </si>
  <si>
    <t>1 11 05035 10 0000 120</t>
  </si>
  <si>
    <t>1 11 05025 10 0000 120</t>
  </si>
  <si>
    <t>1 17 05050 10 0000 180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</si>
  <si>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</si>
  <si>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1 17 01050 10 0000 180</t>
  </si>
  <si>
    <t>Невыясненные поступления, зачисляемые в бюджет поселений</t>
  </si>
  <si>
    <t>2 08 05000 10 0000 180</t>
  </si>
  <si>
    <t>Государственная пошлина за совершение нотариальных действий (за исключением действий, совершаемых консульскими учреждениями учреждениями Российской Федерации)</t>
  </si>
  <si>
    <t>04000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</si>
  <si>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</si>
  <si>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</si>
  <si>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05030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</si>
  <si>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</si>
  <si>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</si>
  <si>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</si>
  <si>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</si>
  <si>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осуществление  первичного воинского учета на территориях, где отсутствуют военные комиссариаты</t>
  </si>
  <si>
    <t>Наименование показателя</t>
  </si>
  <si>
    <t xml:space="preserve"> Приложение № 1 к решению</t>
  </si>
  <si>
    <t xml:space="preserve"> Приложение № 2 к решению</t>
  </si>
  <si>
    <t>Приложение 4 к решению</t>
  </si>
  <si>
    <t>1 08 04020 01 1000 110</t>
  </si>
  <si>
    <t>1 11 05025 10 1000 120</t>
  </si>
  <si>
    <t>1 11 05025 10 2000 120</t>
  </si>
  <si>
    <t>1 11 05035 10 1000 120</t>
  </si>
  <si>
    <t>1 11 05035 10 2000 120</t>
  </si>
  <si>
    <t>912</t>
  </si>
  <si>
    <t>Администрация Пинчугского сельсовета</t>
  </si>
  <si>
    <t>финансовое управление администрации Богучанского района</t>
  </si>
  <si>
    <t>2407006634
240701001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</si>
  <si>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 излишне взысканные суммы</t>
  </si>
  <si>
    <t>1 08 04020 01 2000 110</t>
  </si>
  <si>
    <t>1 08 04020 01 3000 110</t>
  </si>
  <si>
    <t>1 08 04020 01 4000 110</t>
  </si>
  <si>
    <t>03</t>
  </si>
  <si>
    <t>ИТОГО  ДОХОДОВ</t>
  </si>
  <si>
    <t>50</t>
  </si>
  <si>
    <t>Главного администратора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</si>
  <si>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</si>
  <si>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</si>
  <si>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912 01 05 02 01 10 0000 610</t>
  </si>
  <si>
    <t>912 01 05 02 01 00 0000 610</t>
  </si>
  <si>
    <t>912 01 05 02 01 10 0000 510</t>
  </si>
  <si>
    <t>912 01 05 02 01 00 0000 510</t>
  </si>
  <si>
    <t>912 01 00 00 00 00 0000 000</t>
  </si>
  <si>
    <t>890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</si>
  <si>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</si>
  <si>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</si>
  <si>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 xml:space="preserve">Межбюджетные трансферты на организацию и проведение акарицидных обработок мест массового отдыха населения </t>
  </si>
  <si>
    <t>Акцизы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</si>
  <si>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</si>
  <si>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</si>
  <si>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</si>
  <si>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</si>
  <si>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02230</t>
  </si>
  <si>
    <t>02240</t>
  </si>
  <si>
    <t>02250</t>
  </si>
  <si>
    <t>02260</t>
  </si>
  <si>
    <t>(в рублях)</t>
  </si>
  <si>
    <t>КБК</t>
  </si>
  <si>
    <t>КЦСР</t>
  </si>
  <si>
    <t>КВР</t>
  </si>
  <si>
    <t>Подпрограмма "Безопасность дорожного движения на территории муниципального образования Пинчугский сельсовет"</t>
  </si>
  <si>
    <t>Совершенствование информационного, организационного и технического обеспечения в сфере обеспечения безопасности дорожного движения</t>
  </si>
  <si>
    <t>0409</t>
  </si>
  <si>
    <t>0503</t>
  </si>
  <si>
    <t>Подпрограмма "Энергосбережение и повышение энергетической эффективности в зданиях муниципальной собственности Пинчугского сельсовета"</t>
  </si>
  <si>
    <t>Подпрограмма "Благоустройство поселка Пинчуга"</t>
  </si>
  <si>
    <t>540</t>
  </si>
  <si>
    <t>Подпрограмма "Защита населения и территории Пинчугского сельсовета от чрезвычайных ситуаций природного и техногенного характера"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</si>
  <si>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</si>
  <si>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Обеспечение деятельности депутатов представительного органа муниципального образования в рамках непрограммных расходов</t>
  </si>
  <si>
    <t>Резервные средства</t>
  </si>
  <si>
    <t xml:space="preserve">Другие непрограммные расходы </t>
  </si>
  <si>
    <t>Непрограмные расходы на обеспечение деятельности органов местного самоуправления</t>
  </si>
  <si>
    <t xml:space="preserve"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</si>
  <si>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 xml:space="preserve">Приобретение и установка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</si>
  <si>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Возмещение специализированным службам, по вопросам похоронного дела, стоимости услуг по погребению в рамках подпрограммы "Благоустройство поселка Пинчуга" муниципальной программы "Развитие поселка"</t>
  </si>
  <si>
    <t>Уличное освещение, в рамках подпрограммы "Благоустройство поселка Пинчуга" муниципальной программы "Развитие поселка"</t>
  </si>
  <si>
    <t>КВСР</t>
  </si>
  <si>
    <t>7514</t>
  </si>
  <si>
    <t>01 11</t>
  </si>
  <si>
    <t>0111</t>
  </si>
  <si>
    <t>Прочие мероприятия по благоустройству поселка, в рамках подпрограммы "Благоустройство поселка Пинчуга" муниципальной программы "Развитие поселка"</t>
  </si>
  <si>
    <t>02010</t>
  </si>
  <si>
    <t>100</t>
  </si>
  <si>
    <t>3</t>
  </si>
  <si>
    <t>4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</si>
  <si>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</si>
  <si>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Иные выплаты, за исключением фонда оплаты труда государственных (муниципальных органов), лицам, привлекаемым согласно законодательству для выполнения отдельных полномочий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</si>
  <si>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</si>
  <si>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>Руководство и управление в сфере установленных функций в рамках непрограммных расходов органов местного самоуправления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</si>
  <si>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</si>
  <si>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</si>
  <si>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Резервные фонды</t>
  </si>
  <si>
    <t>Резервные фонды местных администраций в рамках непрограммных расходов местного самоуправления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</si>
  <si>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</si>
  <si>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</t>
  </si>
  <si>
    <t>Мобилизационная и вневойсковая подготовка</t>
  </si>
  <si>
    <t>Осуществление государственных плномочий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</si>
  <si>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Обеспечение пожарной безопасности</t>
  </si>
  <si>
    <t xml:space="preserve">Осуществление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</si>
  <si>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>НАЦИОНАЛЬНАЯ ЭКОНОМИКА</t>
  </si>
  <si>
    <t>Жилищное хозяйство</t>
  </si>
  <si>
    <t xml:space="preserve">Содержание муниципального жилищного фонда в рамках подпрограммы "Благоустройство поселка Пинчуга" муниципальной программы  Пинчугского сельсовета "Развитие поселка" 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</si>
  <si>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</si>
  <si>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</si>
  <si>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Возмещение специализированным службам, по вопросам похоронного дела, стоимости услуг по погребению в рамках подпрограммы "Благоустройство поселка Пинчуга" муниципальной программы  Пинчугского сельсовета "Развитие поселка"</t>
  </si>
  <si>
    <t>Прочие мероприятия по благоустройству поселка, в рамках подпрограммы "Благоустройство поселка Пинчуга" муниципальной программы Пинчугского сельсовета "Развитие поселка"</t>
  </si>
  <si>
    <t>Содействие временной занятости населения в благоустройстве поселка в рамках подпрограммы "Благоустройство поселка Пинчуга" муниципальной программы Пинчугского сельсовета "Развитие поселка"</t>
  </si>
  <si>
    <t>Фонд оплаты труда казенных учреждений и взносы по обязательному социальному страхованию</t>
  </si>
  <si>
    <t>Раздел, подраздел</t>
  </si>
  <si>
    <t xml:space="preserve">Муниципальная программа  Пинчугского сельсовета "Развитие поселка"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</si>
  <si>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</si>
  <si>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05013</t>
  </si>
  <si>
    <t>Уплата прочих налогов и платежей</t>
  </si>
  <si>
    <t>Другие вопросы в области здравоохранения</t>
  </si>
  <si>
    <t>0909</t>
  </si>
  <si>
    <t>Проведение аккарицидных обработок в рамках подпрогаммы "Благоустройство поселка" муниципальной программы "Развитие поселка"</t>
  </si>
  <si>
    <t>Субсидии на проведение акрицидных обработок мест массового отдыха населения</t>
  </si>
  <si>
    <t>24000,00</t>
  </si>
  <si>
    <t>7555</t>
  </si>
  <si>
    <t xml:space="preserve">Межбюджетные трансферты на реализацию мероприятий подпрограммы "Молодежь Приангарья" </t>
  </si>
  <si>
    <t>9961</t>
  </si>
  <si>
    <t>№ п/п</t>
  </si>
  <si>
    <t>912 01 05 02 00 00 0000 500</t>
  </si>
  <si>
    <t>912 01 05 00 00 00 0000 500</t>
  </si>
  <si>
    <t>912 01 05 02 00 00 0000 600</t>
  </si>
  <si>
    <t>912 01 05 00 00 00 0000 600</t>
  </si>
  <si>
    <t>912 01 05 00 00 00 0000 000</t>
  </si>
  <si>
    <t>Изменение остатков средств на счетах по учету средств бюджета</t>
  </si>
  <si>
    <t>912 01 03 00 00 00 0000 800</t>
  </si>
  <si>
    <t>912 01 03 00 00 00 0000 700</t>
  </si>
  <si>
    <t>912 01 03 00 00 00 0000 000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</si>
  <si>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</si>
  <si>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</si>
  <si>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</si>
  <si>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Полученные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</si>
  <si>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</si>
  <si>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>912 01 03 00 00 10 0000 810</t>
  </si>
  <si>
    <t>912 01 03 00 00 10 0000 710</t>
  </si>
  <si>
    <t>2407006641 / 240701001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</si>
  <si>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228 Налогового кодекса РФ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</si>
  <si>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</si>
  <si>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</si>
  <si>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</si>
  <si>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863</t>
  </si>
  <si>
    <t>05010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</si>
  <si>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</si>
  <si>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Межбюджетные трансферты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</si>
  <si>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ИТОГО: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</si>
  <si>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</si>
  <si>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</si>
  <si>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</si>
  <si>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Оплата услуг за погребение</t>
  </si>
  <si>
    <t>Здравоохранение</t>
  </si>
  <si>
    <t>ЗДРАВООХРАНЕНИЕ</t>
  </si>
  <si>
    <t>0900</t>
  </si>
  <si>
    <t>Закупка товаров, работ и услуг для государственных (муниципальных) нужд</t>
  </si>
  <si>
    <t>0400</t>
  </si>
  <si>
    <t>0100</t>
  </si>
  <si>
    <t>0300</t>
  </si>
  <si>
    <t>Расходы на выплаты персоналу государственных (муниципальных) органов</t>
  </si>
  <si>
    <t>0200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</si>
  <si>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</si>
  <si>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ассигнования</t>
  </si>
  <si>
    <t>Уплата налогов , сборов и иных платежей</t>
  </si>
  <si>
    <t>Уплата прочих налогов , сборов и иных платежей</t>
  </si>
  <si>
    <t>200</t>
  </si>
  <si>
    <t>Межбюджетные транферты</t>
  </si>
  <si>
    <t>500</t>
  </si>
  <si>
    <t xml:space="preserve"> Иные межбюджетные транферты</t>
  </si>
  <si>
    <t>Раздел , Подраздел</t>
  </si>
  <si>
    <t>№ п./п.</t>
  </si>
  <si>
    <t>2018 год</t>
  </si>
  <si>
    <t>8010060000</t>
  </si>
  <si>
    <t>8030060000</t>
  </si>
  <si>
    <t>3930080000</t>
  </si>
  <si>
    <t>8020060000</t>
  </si>
  <si>
    <t>802006Б000</t>
  </si>
  <si>
    <t>8020067000</t>
  </si>
  <si>
    <t>802006Г000</t>
  </si>
  <si>
    <t>8020061000</t>
  </si>
  <si>
    <t>90900Ч0010</t>
  </si>
  <si>
    <t>9010080000</t>
  </si>
  <si>
    <t>3920080000</t>
  </si>
  <si>
    <t>8020075140</t>
  </si>
  <si>
    <t>90900Д0000</t>
  </si>
  <si>
    <t>8020051180</t>
  </si>
  <si>
    <t>8060051180</t>
  </si>
  <si>
    <t>3950080010</t>
  </si>
  <si>
    <t>3910080020</t>
  </si>
  <si>
    <t>3940080050</t>
  </si>
  <si>
    <t>39400Ш0000</t>
  </si>
  <si>
    <t>3940080010</t>
  </si>
  <si>
    <t>3940080020</t>
  </si>
  <si>
    <t>3940080030</t>
  </si>
  <si>
    <t>3940075550</t>
  </si>
  <si>
    <t>8020000000</t>
  </si>
  <si>
    <t>80600511800</t>
  </si>
  <si>
    <t>8000000000</t>
  </si>
  <si>
    <t>8030000000</t>
  </si>
  <si>
    <t>9000000000</t>
  </si>
  <si>
    <t>Оплата электроэнергии в рамках непрограммных расходов органов местного самоуправления</t>
  </si>
  <si>
    <t>Приобретение основных средств в рамках непрограммных расходов органов местного самоуправления</t>
  </si>
  <si>
    <t>802006Э000</t>
  </si>
  <si>
    <t>802006Ф000</t>
  </si>
  <si>
    <t>Пинчугского сельского Совета депутатов</t>
  </si>
  <si>
    <t>Оплата электроэнергии в рамках непрограммных расходов органов месиного самоуправления</t>
  </si>
  <si>
    <t>Приобретение основных средств в рамках напрограммных расходов органов местного  самоуправления</t>
  </si>
  <si>
    <t>Межбюджетные трансферты бюджетам поселений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</si>
  <si>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39400S5550</t>
  </si>
  <si>
    <t xml:space="preserve">Доходы бюджетов сельских поселений от возврата остатков субсидий,
субвенций и иных межбюджетных трансфертов, имеющих целевое назначение, прошлых лет из бюджетов муниципальных районов
</t>
  </si>
  <si>
    <t>Прочие безвозмездные поступления в бюджеты поселений</t>
  </si>
  <si>
    <t>2 18 05010 10 0000 180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</si>
  <si>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</si>
  <si>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</si>
  <si>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</si>
  <si>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Оплата электроэнергии в рамках в рамках подпрограммы "Благоустройство поселка Пинчуга" муниципальной программы "Развитие поселка"</t>
  </si>
  <si>
    <t>394008Э010</t>
  </si>
  <si>
    <t xml:space="preserve"> 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</si>
  <si>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</si>
  <si>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06033</t>
  </si>
  <si>
    <t>06043</t>
  </si>
  <si>
    <t>16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</si>
  <si>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</si>
  <si>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</si>
  <si>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33050</t>
  </si>
  <si>
    <t>140</t>
  </si>
  <si>
    <t>51040</t>
  </si>
  <si>
    <t>2019 год</t>
  </si>
  <si>
    <t>Межбюджетные трансферты на организацию и проведение акарицидных обработок мест массового отдыха населения на 2017 год и плановый период 2018-2019 годов</t>
  </si>
  <si>
    <t>10000</t>
  </si>
  <si>
    <t>15001</t>
  </si>
  <si>
    <t>35118</t>
  </si>
  <si>
    <t>49999</t>
  </si>
  <si>
    <t>2 02 35118 10 0000 151</t>
  </si>
  <si>
    <t>2 02 49999 10 0000 151</t>
  </si>
  <si>
    <t>2 02 49999 10 7393 151</t>
  </si>
  <si>
    <t>2 02 49999 10 7514 151</t>
  </si>
  <si>
    <t>2 02 49999 10 7555 151</t>
  </si>
  <si>
    <t>2 02 49999 10 9961 151</t>
  </si>
  <si>
    <t>8010067000</t>
  </si>
  <si>
    <t>ОБРАЗОВАНИЕ</t>
  </si>
  <si>
    <t>Молодежная политика и оздоровление детей</t>
  </si>
  <si>
    <t>0700</t>
  </si>
  <si>
    <t>0707</t>
  </si>
  <si>
    <t>90900Ч0050</t>
  </si>
  <si>
    <t>План на 2018 год</t>
  </si>
  <si>
    <t>111</t>
  </si>
  <si>
    <t>Уплата штрафов</t>
  </si>
  <si>
    <t>853</t>
  </si>
  <si>
    <t>Прочие межбюджетные трансферты, зачисляемые в бюджеты поселений (сбалансированность)</t>
  </si>
  <si>
    <t>8012</t>
  </si>
  <si>
    <t>Дотации  бюджетам поселений на выравнивание бюджетной обеспеченности (за счет регионального фонда финансовой поддержки)</t>
  </si>
  <si>
    <t>Дотации  бюджетам поселений на выравнивание бюджетной обеспеченности (за счет районного фонда финансовой поддержки)</t>
  </si>
  <si>
    <t>7601</t>
  </si>
  <si>
    <t>8013</t>
  </si>
  <si>
    <t>2 02 15001 10 7601 151</t>
  </si>
  <si>
    <t>Дотации бюджетам поселений на выравнивание  бюджетной обеспеченности (за счет регионального фонда финансовой поддержки)</t>
  </si>
  <si>
    <t>2 02 15001 10 8013 151</t>
  </si>
  <si>
    <t>Дотации бюджетам поселений на выравнивание  бюджетной обеспеченности (за счет районного фонда финансовой поддержки)</t>
  </si>
  <si>
    <t>2 02 49999 10 8012 151</t>
  </si>
  <si>
    <t>Прочие межбюдетные трансферты, зачисляемые в бюджеты поселений (сбалансированность)</t>
  </si>
  <si>
    <t>2 18 60010 10 0000 151</t>
  </si>
  <si>
    <t>Доходы бюджетов сельских поселений от возврата бюджетными учреждениями остатков субсидий прошлых лет</t>
  </si>
  <si>
    <t>2 19 60010 10 0000 151</t>
  </si>
  <si>
    <t>2 19 60010 10 5118 151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</si>
  <si>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 (ВУС)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</si>
  <si>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 (на осуществление государственных полномочий по составлению протоколов об административных правонарушениях)</t>
  </si>
  <si>
    <t>2 19 60010 10 7514 151</t>
  </si>
  <si>
    <t>2 19 60010 10 7412 151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</si>
  <si>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 (на обеспечение мер пожарной безопасности)</t>
  </si>
  <si>
    <t>2 19 60010 10 7393 151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</si>
  <si>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 (содержание автомобильных дорог общего пользования местного значения городских округов, городских и сельских поселений)</t>
  </si>
  <si>
    <t xml:space="preserve">Отдельные мероприятия в рамках муниципальной программы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 </t>
  </si>
  <si>
    <t>Муниципальная программа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</t>
  </si>
  <si>
    <t>Отдельные мероприятия в рамках муниципальной программы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 "</t>
  </si>
  <si>
    <t>2 02 49999 10 7412 151</t>
  </si>
  <si>
    <t>Межбюджетные трансферты поселений на обеспечение первичных мер пожарной безопасности</t>
  </si>
  <si>
    <t>Субвенции бюджетам поселений на осуществление  государственных полномочий по первичному воинскому учету на территориях, где отсутствуют военные комиссариаты</t>
  </si>
  <si>
    <t>Прочие межбюдетные трансферты, зачисляемые в бюджеты поселений</t>
  </si>
  <si>
    <t xml:space="preserve">Прочие межбюджетные трансферты, зачисляемые в бюджеты поселений на реализацию мероприятий ДЦП  "Молодежь Приангарья" </t>
  </si>
  <si>
    <t>Прочие межбюджетные трансферты бюджетам поселений на осуществление государственных полномочий по составлению протоколов об административных правонарушениях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</si>
  <si>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смуниципальных районов</t>
  </si>
  <si>
    <t>2 07 05030 10 0000 180</t>
  </si>
  <si>
    <t>Главные администраторы  доходов бюджета Пинчугского сельсовета Богучанского района на 2018 год и плановый период 2019-2020 годов</t>
  </si>
  <si>
    <t xml:space="preserve">            бюджета  Пинчугского  сельсовета на 2018 год  и плановый период 2019 - 2020 годов</t>
  </si>
  <si>
    <t>2020 год</t>
  </si>
  <si>
    <t>Ведомственная структура расходов  бюджета Пинчугского сельсовета на 2018 год</t>
  </si>
  <si>
    <t>СОЦИАЛЬНАЯ ПОЛИТИКА</t>
  </si>
  <si>
    <t>1000</t>
  </si>
  <si>
    <t>Пенсионное обеспечение</t>
  </si>
  <si>
    <t>1001</t>
  </si>
  <si>
    <t>Другие непрограммные расходы органов местного самоуправления</t>
  </si>
  <si>
    <t>Отдельные мероприятия в рамках непрограммных расходов органов местного самоуправления</t>
  </si>
  <si>
    <t>9090000000</t>
  </si>
  <si>
    <t>9090080000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</si>
  <si>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</si>
  <si>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</si>
  <si>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</si>
  <si>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</si>
  <si>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2018 год </t>
  </si>
  <si>
    <t>04</t>
  </si>
  <si>
    <t>13</t>
  </si>
  <si>
    <t>09</t>
  </si>
  <si>
    <t>05</t>
  </si>
  <si>
    <t>07</t>
  </si>
  <si>
    <t>Доходы бюджета  Пинчугского сельсовета на 2018 год и плановый период 2019-2020 годов</t>
  </si>
  <si>
    <t xml:space="preserve"> 2018год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</si>
  <si>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2018 год </t>
  </si>
  <si>
    <t>2 02 49999 10 1046 151</t>
  </si>
  <si>
    <t>Прочие межбюджетные трансферты бюджетам поселений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</t>
  </si>
  <si>
    <t>2 02 49999 10 7508 151</t>
  </si>
  <si>
    <t>Межбюджетные трансферты бюджетам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</si>
  <si>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2 02 49999 10 7509 151</t>
  </si>
  <si>
    <t>Прочие межбюджетные трансферты бюджетам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</si>
  <si>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 xml:space="preserve"> 2018 год</t>
  </si>
  <si>
    <t>5410917,00</t>
  </si>
  <si>
    <t>Прочие межбюджетные трансферты бюджетам поселений на повышение размеров оплаты труда работников бюджетной сферы Красноярского края с 1 января 2018 года на 4 процента"</t>
  </si>
  <si>
    <t>1047</t>
  </si>
  <si>
    <t>2 02 49999 10 1047 151</t>
  </si>
  <si>
    <t>Прочие межбюджетные трансферты бюджетам поселений на повышение размеров оплаты труда работников бюджетной сферы Красноярского края с 1 января 2018 года на 4 процента</t>
  </si>
  <si>
    <t>от 25.12.2017года №31</t>
  </si>
  <si>
    <t xml:space="preserve"> от 25.12.2017 г. №31</t>
  </si>
  <si>
    <t>Приложение №5 к решению
Пинчугского сельского Совета депутатов
от "25" 12.2017 г.  №31</t>
  </si>
  <si>
    <t>от  25.12.2017 г. №31</t>
  </si>
  <si>
    <t>Приложение №7 к решению
Пинчугского сельского Совета депутатов
от "25" 12.2017 г. №31</t>
  </si>
  <si>
    <t>Приложение № 9 к решению Пинчугского сельского совета депутатов
от 25.12.2017 г. №31</t>
  </si>
  <si>
    <t>Приложение 3 к решению</t>
  </si>
  <si>
    <t>7412</t>
  </si>
  <si>
    <t>7508</t>
  </si>
  <si>
    <t>Межбюджетные трансферты бюджетам поселений на обеспечение первичных мер пожарной безопасности</t>
  </si>
  <si>
    <t>Межбюджетные трансферты бюджетам поселений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 (на содержание автомобильных дорог местного значения)</t>
  </si>
  <si>
    <t xml:space="preserve">Субсидия из краевого бюджета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</si>
  <si>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 xml:space="preserve">Софинансирование за счет средств местного бюджета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</si>
  <si>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>3950074120</t>
  </si>
  <si>
    <t>39500S4120</t>
  </si>
  <si>
    <t>Субсидия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(на содержание автомобильных дорог)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</si>
  <si>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Софинансирование расходов на осуществление дорожной деятельности в отношении автомобильных дорог общего пользования местного значения за счет средств местного бюджета (на содержание автомобильных дорог)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</si>
  <si>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3910075080</t>
  </si>
  <si>
    <t>39100S5080</t>
  </si>
  <si>
    <t>3910080010</t>
  </si>
  <si>
    <t>39100800010</t>
  </si>
  <si>
    <t>1040</t>
  </si>
  <si>
    <t>Прочие межбюджетные трансферты на финансирование (возмещение) расходов на повышение размеров оплаты труда отдельным категориям работников бюджетной сферы (мун. служащим)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</si>
  <si>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2 02 49999 10 1040 151</t>
  </si>
  <si>
    <t>Проведение круглогодичных водопроводов в рамках подпрограммы "Благоустойство поселка Пинчуга" муниципальной программы "Развитие поселка"</t>
  </si>
  <si>
    <t>3940080060</t>
  </si>
  <si>
    <t>Бюджетные инвестиции в объекты капитального
строительства государственной (муниципальной) собственности</t>
  </si>
  <si>
    <t>Капитальные вложения в объекты государственной (муниципальной) собственности</t>
  </si>
  <si>
    <t xml:space="preserve"> от 21.12.2018 г. №27</t>
  </si>
  <si>
    <t>Приложение №4 к решению
Пинчугского сельского Совета депутатов
от "21" 12.2018 г.  №27</t>
  </si>
  <si>
    <t>от  21.12.2018 г. №27</t>
  </si>
  <si>
    <t>Приложение №5 к решению
Пинчугского сельского Совета депутатов
от "21" 12.2018 г. №27</t>
  </si>
  <si>
    <t>от 21.12.2018 года № 27</t>
  </si>
  <si>
    <t>Приложение № 6 к решению Пинчугского сельского совета депутатов
от 21.12.2018 г. № 27</t>
  </si>
  <si>
    <t>8923175,40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</si>
</sst>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00000"/>
    <numFmt numFmtId="178" formatCode="0.0"/>
    <numFmt numFmtId="179" formatCode="_-* #,##0.000\ _р_._-;\-* #,##0.000\ _р_._-;_-* &quot;-&quot;??\ _р_._-;_-@_-"/>
    <numFmt numFmtId="180" formatCode="#,##0.00;[Red]\-#,##0.00;&quot;-&quot;"/>
    <numFmt numFmtId="181" formatCode="#,##0.00_ ;\-#,##0.00\ "/>
    <numFmt numFmtId="182" formatCode="[$-FC19]d\ mmmm\ yyyy\ &quot;г.&quot;"/>
    <numFmt numFmtId="183" formatCode="_-* #,##0.0\ _р_._-;\-* #,##0.0\ _р_._-;_-* &quot;-&quot;??\ _р_._-;_-@_-"/>
    <numFmt numFmtId="184" formatCode="_-* #,##0\ _р_._-;\-* #,##0\ _р_._-;_-* &quot;-&quot;??\ _р_._-;_-@_-"/>
    <numFmt numFmtId="185" formatCode="_-* #,##0.0_р_._-;\-* #,##0.0_р_._-;_-* &quot;-&quot;??_р_.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0.000"/>
    <numFmt numFmtId="192" formatCode="0.0000"/>
    <numFmt numFmtId="193" formatCode="#,##0.00000000"/>
    <numFmt numFmtId="194" formatCode="#,##0.000000000"/>
  </numFmts>
  <fonts count="6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4"/>
      <name val="Arial Cyr"/>
      <family val="2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sz val="8"/>
      <color indexed="8"/>
      <name val="Times New Roman"/>
      <family val="1"/>
    </font>
    <font>
      <b/>
      <i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0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15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2" applyNumberFormat="0" applyAlignment="0" applyProtection="0"/>
    <xf numFmtId="0" fontId="58" fillId="24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45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5" borderId="7" applyNumberFormat="0" applyAlignment="0" applyProtection="0"/>
    <xf numFmtId="0" fontId="32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29" borderId="0" applyNumberFormat="0" applyBorder="0" applyAlignment="0" applyProtection="0"/>
  </cellStyleXfs>
  <cellXfs count="259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69" applyFont="1">
      <alignment/>
      <protection/>
    </xf>
    <xf numFmtId="0" fontId="8" fillId="0" borderId="0" xfId="69" applyFont="1" applyAlignment="1">
      <alignment horizontal="center" vertical="center"/>
      <protection/>
    </xf>
    <xf numFmtId="0" fontId="9" fillId="0" borderId="0" xfId="69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8" fillId="0" borderId="0" xfId="69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9" fillId="0" borderId="0" xfId="69" applyFont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vertical="center" textRotation="90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NumberFormat="1" applyFont="1" applyFill="1" applyBorder="1" applyAlignment="1">
      <alignment horizontal="left" vertical="top" wrapText="1"/>
    </xf>
    <xf numFmtId="49" fontId="14" fillId="0" borderId="11" xfId="0" applyNumberFormat="1" applyFont="1" applyBorder="1" applyAlignment="1">
      <alignment horizontal="center" wrapText="1"/>
    </xf>
    <xf numFmtId="0" fontId="14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2" xfId="0" applyFont="1" applyBorder="1" applyAlignment="1">
      <alignment wrapText="1"/>
    </xf>
    <xf numFmtId="0" fontId="9" fillId="0" borderId="0" xfId="0" applyFont="1" applyAlignment="1">
      <alignment/>
    </xf>
    <xf numFmtId="0" fontId="0" fillId="0" borderId="15" xfId="0" applyBorder="1" applyAlignment="1">
      <alignment horizontal="center"/>
    </xf>
    <xf numFmtId="0" fontId="9" fillId="0" borderId="1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9" fillId="0" borderId="11" xfId="0" applyNumberFormat="1" applyFont="1" applyFill="1" applyBorder="1" applyAlignment="1">
      <alignment horizontal="center" wrapText="1"/>
    </xf>
    <xf numFmtId="49" fontId="18" fillId="0" borderId="0" xfId="0" applyNumberFormat="1" applyFont="1" applyAlignment="1">
      <alignment horizontal="center" vertical="center"/>
    </xf>
    <xf numFmtId="49" fontId="14" fillId="0" borderId="16" xfId="0" applyNumberFormat="1" applyFont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center" wrapText="1"/>
    </xf>
    <xf numFmtId="0" fontId="9" fillId="0" borderId="12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49" fontId="8" fillId="0" borderId="11" xfId="43" applyNumberFormat="1" applyFont="1" applyBorder="1" applyAlignment="1">
      <alignment wrapText="1"/>
    </xf>
    <xf numFmtId="0" fontId="8" fillId="0" borderId="12" xfId="0" applyFont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/>
    </xf>
    <xf numFmtId="0" fontId="9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7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7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0" fontId="12" fillId="0" borderId="17" xfId="0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4" fontId="24" fillId="0" borderId="10" xfId="0" applyNumberFormat="1" applyFont="1" applyBorder="1" applyAlignment="1">
      <alignment horizontal="center" vertical="center" wrapText="1"/>
    </xf>
    <xf numFmtId="4" fontId="10" fillId="0" borderId="10" xfId="81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81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0" fontId="14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wrapText="1"/>
    </xf>
    <xf numFmtId="4" fontId="9" fillId="0" borderId="11" xfId="0" applyNumberFormat="1" applyFont="1" applyBorder="1" applyAlignment="1">
      <alignment horizontal="center" wrapText="1"/>
    </xf>
    <xf numFmtId="4" fontId="9" fillId="0" borderId="11" xfId="0" applyNumberFormat="1" applyFont="1" applyFill="1" applyBorder="1" applyAlignment="1">
      <alignment horizontal="center" wrapText="1"/>
    </xf>
    <xf numFmtId="0" fontId="9" fillId="0" borderId="17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2" fontId="21" fillId="0" borderId="11" xfId="0" applyNumberFormat="1" applyFont="1" applyBorder="1" applyAlignment="1">
      <alignment horizontal="right" wrapText="1"/>
    </xf>
    <xf numFmtId="4" fontId="14" fillId="0" borderId="16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wrapText="1"/>
    </xf>
    <xf numFmtId="0" fontId="8" fillId="0" borderId="11" xfId="0" applyNumberFormat="1" applyFont="1" applyFill="1" applyBorder="1" applyAlignment="1">
      <alignment horizontal="left" vertical="top" wrapText="1" shrinkToFit="1"/>
    </xf>
    <xf numFmtId="49" fontId="8" fillId="3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left" vertical="center" wrapText="1" shrinkToFi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36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4" fontId="9" fillId="0" borderId="16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 textRotation="90"/>
    </xf>
    <xf numFmtId="49" fontId="7" fillId="0" borderId="10" xfId="0" applyNumberFormat="1" applyFont="1" applyBorder="1" applyAlignment="1">
      <alignment horizontal="center" vertical="center" textRotation="90" wrapText="1"/>
    </xf>
    <xf numFmtId="0" fontId="14" fillId="0" borderId="17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4" fontId="11" fillId="0" borderId="10" xfId="0" applyNumberFormat="1" applyFont="1" applyFill="1" applyBorder="1" applyAlignment="1">
      <alignment horizontal="center"/>
    </xf>
    <xf numFmtId="2" fontId="9" fillId="0" borderId="11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left" wrapText="1"/>
    </xf>
    <xf numFmtId="2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0" fontId="8" fillId="0" borderId="11" xfId="0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 vertical="center"/>
    </xf>
    <xf numFmtId="49" fontId="9" fillId="0" borderId="11" xfId="71" applyNumberFormat="1" applyFont="1" applyBorder="1" applyAlignment="1" applyProtection="1">
      <alignment horizontal="left" vertical="top" wrapText="1"/>
      <protection/>
    </xf>
    <xf numFmtId="49" fontId="9" fillId="0" borderId="11" xfId="71" applyNumberFormat="1" applyFont="1" applyBorder="1" applyAlignment="1" applyProtection="1">
      <alignment horizontal="center" vertical="top" wrapText="1"/>
      <protection/>
    </xf>
    <xf numFmtId="49" fontId="9" fillId="0" borderId="18" xfId="71" applyNumberFormat="1" applyFont="1" applyBorder="1" applyAlignment="1" applyProtection="1">
      <alignment horizontal="left" vertical="top" wrapText="1"/>
      <protection/>
    </xf>
    <xf numFmtId="49" fontId="9" fillId="0" borderId="18" xfId="71" applyNumberFormat="1" applyFont="1" applyBorder="1" applyAlignment="1" applyProtection="1">
      <alignment horizontal="center" vertical="top" wrapText="1"/>
      <protection/>
    </xf>
    <xf numFmtId="49" fontId="14" fillId="0" borderId="11" xfId="71" applyNumberFormat="1" applyFont="1" applyBorder="1" applyAlignment="1" applyProtection="1">
      <alignment horizontal="left" vertical="top" wrapText="1"/>
      <protection/>
    </xf>
    <xf numFmtId="4" fontId="14" fillId="0" borderId="11" xfId="71" applyNumberFormat="1" applyFont="1" applyBorder="1" applyAlignment="1" applyProtection="1">
      <alignment horizontal="center" vertical="top" wrapText="1"/>
      <protection/>
    </xf>
    <xf numFmtId="4" fontId="9" fillId="0" borderId="11" xfId="71" applyNumberFormat="1" applyFont="1" applyBorder="1" applyAlignment="1" applyProtection="1">
      <alignment horizontal="center" vertical="top" wrapText="1"/>
      <protection/>
    </xf>
    <xf numFmtId="4" fontId="9" fillId="0" borderId="18" xfId="71" applyNumberFormat="1" applyFont="1" applyBorder="1" applyAlignment="1" applyProtection="1">
      <alignment horizontal="center" vertical="top" wrapText="1"/>
      <protection/>
    </xf>
    <xf numFmtId="49" fontId="39" fillId="0" borderId="11" xfId="57" applyNumberFormat="1" applyFont="1" applyBorder="1" applyAlignment="1" applyProtection="1">
      <alignment horizontal="center" vertical="top" wrapText="1"/>
      <protection/>
    </xf>
    <xf numFmtId="49" fontId="40" fillId="0" borderId="18" xfId="57" applyNumberFormat="1" applyFont="1" applyBorder="1" applyAlignment="1" applyProtection="1">
      <alignment horizontal="center" vertical="top" wrapText="1"/>
      <protection/>
    </xf>
    <xf numFmtId="49" fontId="9" fillId="0" borderId="18" xfId="57" applyNumberFormat="1" applyFont="1" applyBorder="1" applyAlignment="1" applyProtection="1">
      <alignment horizontal="left" vertical="top" wrapText="1"/>
      <protection/>
    </xf>
    <xf numFmtId="49" fontId="14" fillId="0" borderId="11" xfId="57" applyNumberFormat="1" applyFont="1" applyBorder="1" applyAlignment="1" applyProtection="1">
      <alignment horizontal="left" vertical="top" wrapText="1"/>
      <protection/>
    </xf>
    <xf numFmtId="0" fontId="14" fillId="0" borderId="16" xfId="0" applyFont="1" applyBorder="1" applyAlignment="1">
      <alignment vertical="top" wrapText="1"/>
    </xf>
    <xf numFmtId="0" fontId="21" fillId="0" borderId="11" xfId="0" applyFont="1" applyBorder="1" applyAlignment="1">
      <alignment horizontal="left" wrapText="1"/>
    </xf>
    <xf numFmtId="49" fontId="21" fillId="0" borderId="11" xfId="0" applyNumberFormat="1" applyFont="1" applyBorder="1" applyAlignment="1">
      <alignment horizontal="left" wrapText="1"/>
    </xf>
    <xf numFmtId="0" fontId="21" fillId="0" borderId="12" xfId="0" applyFont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9" fillId="0" borderId="12" xfId="0" applyFont="1" applyBorder="1" applyAlignment="1" quotePrefix="1">
      <alignment vertical="top" wrapText="1"/>
    </xf>
    <xf numFmtId="0" fontId="9" fillId="0" borderId="19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0" xfId="0" applyFont="1" applyBorder="1" applyAlignment="1">
      <alignment/>
    </xf>
    <xf numFmtId="49" fontId="9" fillId="0" borderId="18" xfId="70" applyNumberFormat="1" applyFont="1" applyBorder="1" applyAlignment="1" applyProtection="1">
      <alignment horizontal="left" vertical="top" wrapText="1"/>
      <protection/>
    </xf>
    <xf numFmtId="49" fontId="9" fillId="0" borderId="11" xfId="70" applyNumberFormat="1" applyFont="1" applyBorder="1" applyAlignment="1" applyProtection="1">
      <alignment horizontal="left" vertical="top" wrapText="1"/>
      <protection/>
    </xf>
    <xf numFmtId="0" fontId="14" fillId="0" borderId="11" xfId="0" applyFont="1" applyFill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3" fontId="23" fillId="0" borderId="21" xfId="0" applyNumberFormat="1" applyFont="1" applyBorder="1" applyAlignment="1">
      <alignment vertical="center" textRotation="90" wrapText="1"/>
    </xf>
    <xf numFmtId="0" fontId="8" fillId="0" borderId="11" xfId="0" applyFont="1" applyBorder="1" applyAlignment="1">
      <alignment vertical="top" wrapText="1"/>
    </xf>
    <xf numFmtId="2" fontId="21" fillId="0" borderId="11" xfId="0" applyNumberFormat="1" applyFont="1" applyBorder="1" applyAlignment="1">
      <alignment horizontal="center" wrapText="1"/>
    </xf>
    <xf numFmtId="4" fontId="23" fillId="0" borderId="17" xfId="0" applyNumberFormat="1" applyFont="1" applyBorder="1" applyAlignment="1">
      <alignment horizontal="center" vertical="center" wrapText="1"/>
    </xf>
    <xf numFmtId="2" fontId="21" fillId="0" borderId="11" xfId="0" applyNumberFormat="1" applyFont="1" applyFill="1" applyBorder="1" applyAlignment="1">
      <alignment horizontal="center" wrapText="1"/>
    </xf>
    <xf numFmtId="2" fontId="8" fillId="0" borderId="11" xfId="0" applyNumberFormat="1" applyFont="1" applyFill="1" applyBorder="1" applyAlignment="1">
      <alignment horizontal="center" wrapText="1"/>
    </xf>
    <xf numFmtId="2" fontId="9" fillId="0" borderId="11" xfId="0" applyNumberFormat="1" applyFont="1" applyFill="1" applyBorder="1" applyAlignment="1">
      <alignment horizontal="center" wrapText="1"/>
    </xf>
    <xf numFmtId="2" fontId="8" fillId="0" borderId="11" xfId="0" applyNumberFormat="1" applyFont="1" applyBorder="1" applyAlignment="1" applyProtection="1">
      <alignment horizontal="center" wrapText="1"/>
      <protection locked="0"/>
    </xf>
    <xf numFmtId="0" fontId="9" fillId="0" borderId="19" xfId="0" applyFont="1" applyBorder="1" applyAlignment="1">
      <alignment wrapText="1"/>
    </xf>
    <xf numFmtId="0" fontId="8" fillId="0" borderId="0" xfId="69" applyFont="1" applyAlignment="1">
      <alignment horizontal="center" vertical="center"/>
      <protection/>
    </xf>
    <xf numFmtId="49" fontId="22" fillId="0" borderId="22" xfId="0" applyNumberFormat="1" applyFont="1" applyBorder="1" applyAlignment="1">
      <alignment horizontal="left" vertical="center" wrapText="1"/>
    </xf>
    <xf numFmtId="49" fontId="22" fillId="0" borderId="17" xfId="0" applyNumberFormat="1" applyFont="1" applyBorder="1" applyAlignment="1">
      <alignment horizontal="left" vertical="center" wrapText="1"/>
    </xf>
    <xf numFmtId="49" fontId="23" fillId="0" borderId="22" xfId="0" applyNumberFormat="1" applyFont="1" applyBorder="1" applyAlignment="1">
      <alignment horizontal="left" vertical="center" wrapText="1"/>
    </xf>
    <xf numFmtId="49" fontId="23" fillId="0" borderId="17" xfId="0" applyNumberFormat="1" applyFont="1" applyBorder="1" applyAlignment="1">
      <alignment horizontal="left" vertical="center" wrapText="1"/>
    </xf>
    <xf numFmtId="49" fontId="20" fillId="0" borderId="22" xfId="0" applyNumberFormat="1" applyFont="1" applyBorder="1" applyAlignment="1">
      <alignment horizontal="left" vertical="center"/>
    </xf>
    <xf numFmtId="49" fontId="20" fillId="0" borderId="17" xfId="0" applyNumberFormat="1" applyFont="1" applyBorder="1" applyAlignment="1">
      <alignment horizontal="left" vertical="center"/>
    </xf>
    <xf numFmtId="49" fontId="8" fillId="0" borderId="22" xfId="0" applyNumberFormat="1" applyFont="1" applyBorder="1" applyAlignment="1">
      <alignment horizontal="left" vertical="center"/>
    </xf>
    <xf numFmtId="49" fontId="8" fillId="0" borderId="17" xfId="0" applyNumberFormat="1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/>
    </xf>
    <xf numFmtId="49" fontId="23" fillId="0" borderId="17" xfId="0" applyNumberFormat="1" applyFont="1" applyBorder="1" applyAlignment="1">
      <alignment horizontal="left" vertical="center"/>
    </xf>
    <xf numFmtId="49" fontId="22" fillId="0" borderId="22" xfId="0" applyNumberFormat="1" applyFont="1" applyBorder="1" applyAlignment="1">
      <alignment horizontal="left" vertical="center"/>
    </xf>
    <xf numFmtId="49" fontId="22" fillId="0" borderId="17" xfId="0" applyNumberFormat="1" applyFont="1" applyBorder="1" applyAlignment="1">
      <alignment horizontal="left" vertical="center"/>
    </xf>
    <xf numFmtId="0" fontId="35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18" fillId="0" borderId="0" xfId="0" applyFont="1" applyAlignment="1">
      <alignment horizontal="right" vertical="top" wrapText="1"/>
    </xf>
    <xf numFmtId="0" fontId="18" fillId="0" borderId="0" xfId="0" applyFont="1" applyAlignment="1">
      <alignment horizontal="right" vertical="top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4" fillId="0" borderId="0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textRotation="90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textRotation="90" wrapText="1"/>
    </xf>
    <xf numFmtId="3" fontId="23" fillId="0" borderId="16" xfId="0" applyNumberFormat="1" applyFont="1" applyBorder="1" applyAlignment="1">
      <alignment horizontal="center" vertical="center" textRotation="90" wrapText="1"/>
    </xf>
    <xf numFmtId="3" fontId="23" fillId="0" borderId="21" xfId="0" applyNumberFormat="1" applyFont="1" applyBorder="1" applyAlignment="1">
      <alignment horizontal="center" vertical="center" textRotation="90" wrapText="1"/>
    </xf>
    <xf numFmtId="3" fontId="23" fillId="0" borderId="15" xfId="0" applyNumberFormat="1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37" fillId="0" borderId="0" xfId="0" applyFont="1" applyBorder="1" applyAlignment="1">
      <alignment horizontal="center" vertical="top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38" fillId="0" borderId="17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 2" xfId="57"/>
    <cellStyle name="Обычный 22" xfId="58"/>
    <cellStyle name="Обычный 23" xfId="59"/>
    <cellStyle name="Обычный 29" xfId="60"/>
    <cellStyle name="Обычный 30" xfId="61"/>
    <cellStyle name="Обычный 4" xfId="62"/>
    <cellStyle name="Обычный 43" xfId="63"/>
    <cellStyle name="Обычный 44" xfId="64"/>
    <cellStyle name="Обычный 45" xfId="65"/>
    <cellStyle name="Обычный 46" xfId="66"/>
    <cellStyle name="Обычный 47" xfId="67"/>
    <cellStyle name="Обычный 48" xfId="68"/>
    <cellStyle name="Обычный_Tmp1" xfId="69"/>
    <cellStyle name="Обычный_Ассигнования" xfId="70"/>
    <cellStyle name="Обычный_Ведомственная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Лист1" xfId="79"/>
    <cellStyle name="Тысячи_Лист1" xfId="80"/>
    <cellStyle name="Comma" xfId="81"/>
    <cellStyle name="Comma [0]" xfId="82"/>
    <cellStyle name="Финансовый 2" xfId="83"/>
    <cellStyle name="Финансовый 3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6;&#1073;&#1093;&#1086;&#1076;&#1080;&#1084;&#1086;&#1077;%20&#1076;&#1083;&#1103;%20&#1073;&#1102;&#1076;&#1078;&#1077;&#1090;&#1072;\&#1055;&#1088;&#1080;&#1083;&#1086;&#1078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dkina_ev\&#1084;&#1086;&#1080;%20&#1076;&#1086;&#1082;&#1091;&#1084;&#1077;&#1085;&#1090;&#1099;\&#1073;&#1102;&#1076;&#1078;&#1077;&#1090;%202016\&#1088;&#1077;&#1096;&#1077;&#1085;&#1080;&#1077;\2%20&#1095;&#1090;&#1077;&#1085;&#1080;&#1077;\&#1055;&#1088;&#1080;&#1083;&#1086;&#1078;&#1077;&#1085;&#1080;&#1103;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Дох "/>
      <sheetName val="Вед14"/>
      <sheetName val="вед 15-16"/>
      <sheetName val="Фун14"/>
      <sheetName val="Фун 15-16"/>
      <sheetName val="ЦСР 14"/>
      <sheetName val="ЦСР 15-16"/>
      <sheetName val="публ"/>
      <sheetName val="Полн"/>
      <sheetName val="Сбал"/>
      <sheetName val="ФФП"/>
      <sheetName val="Молод"/>
      <sheetName val="Протоколы"/>
      <sheetName val="ВУС"/>
      <sheetName val="Заим"/>
      <sheetName val="СоцЭк"/>
      <sheetName val="ЗП"/>
      <sheetName val="Рем"/>
      <sheetName val="спр"/>
    </sheetNames>
    <sheetDataSet>
      <sheetData sheetId="21">
        <row r="1">
          <cell r="B1">
            <v>2014</v>
          </cell>
        </row>
        <row r="3">
          <cell r="B3" t="str">
            <v>"____" __________2013 г.</v>
          </cell>
        </row>
        <row r="4">
          <cell r="B4" t="str">
            <v>_______</v>
          </cell>
        </row>
        <row r="15">
          <cell r="B15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Норм"/>
      <sheetName val="Дох "/>
      <sheetName val="Вед16"/>
      <sheetName val="вед 17-18"/>
      <sheetName val="Фун16"/>
      <sheetName val="Фун 17-18"/>
      <sheetName val="ЦСР 16"/>
      <sheetName val="ЦСР 17-18"/>
      <sheetName val="публ"/>
      <sheetName val="Полн"/>
      <sheetName val="сбал"/>
      <sheetName val="ФФП"/>
      <sheetName val="Молод"/>
      <sheetName val="Протоколы"/>
      <sheetName val="ВУС"/>
      <sheetName val="ак"/>
      <sheetName val="Заим"/>
      <sheetName val="спр"/>
      <sheetName val="Лист1"/>
    </sheetNames>
    <sheetDataSet>
      <sheetData sheetId="20">
        <row r="2">
          <cell r="B2" t="str">
            <v>2017-2018</v>
          </cell>
        </row>
        <row r="13">
          <cell r="B1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7">
      <selection activeCell="D29" sqref="D29"/>
    </sheetView>
  </sheetViews>
  <sheetFormatPr defaultColWidth="9.00390625" defaultRowHeight="12.75"/>
  <cols>
    <col min="1" max="1" width="26.375" style="0" customWidth="1"/>
    <col min="3" max="3" width="44.75390625" style="0" customWidth="1"/>
    <col min="4" max="4" width="14.875" style="0" customWidth="1"/>
    <col min="5" max="5" width="18.75390625" style="0" customWidth="1"/>
    <col min="6" max="6" width="17.75390625" style="0" customWidth="1"/>
  </cols>
  <sheetData>
    <row r="1" spans="1:6" ht="12" customHeight="1">
      <c r="A1" s="5"/>
      <c r="B1" s="5"/>
      <c r="C1" s="6"/>
      <c r="D1" s="6"/>
      <c r="E1" s="189" t="s">
        <v>111</v>
      </c>
      <c r="F1" s="189"/>
    </row>
    <row r="2" spans="1:6" ht="12" customHeight="1">
      <c r="A2" s="5"/>
      <c r="B2" s="5"/>
      <c r="C2" s="6"/>
      <c r="D2" s="6"/>
      <c r="E2" s="6"/>
      <c r="F2" s="7" t="s">
        <v>300</v>
      </c>
    </row>
    <row r="3" spans="1:6" ht="12" customHeight="1">
      <c r="A3" s="5"/>
      <c r="B3" s="5"/>
      <c r="C3" s="6"/>
      <c r="D3" s="6"/>
      <c r="E3" s="6"/>
      <c r="F3" s="18" t="s">
        <v>444</v>
      </c>
    </row>
    <row r="4" spans="1:6" ht="12" customHeight="1">
      <c r="A4" s="5"/>
      <c r="B4" s="5"/>
      <c r="C4" s="6"/>
      <c r="D4" s="6"/>
      <c r="E4" s="6"/>
      <c r="F4" s="7"/>
    </row>
    <row r="5" spans="1:6" ht="12" customHeight="1">
      <c r="A5" s="5"/>
      <c r="B5" s="5"/>
      <c r="C5" s="6"/>
      <c r="D5" s="6"/>
      <c r="E5" s="189" t="s">
        <v>111</v>
      </c>
      <c r="F5" s="189"/>
    </row>
    <row r="6" spans="1:6" ht="12.75">
      <c r="A6" s="5"/>
      <c r="B6" s="5"/>
      <c r="C6" s="6"/>
      <c r="D6" s="6"/>
      <c r="E6" s="6"/>
      <c r="F6" s="7" t="s">
        <v>300</v>
      </c>
    </row>
    <row r="7" spans="1:6" ht="12.75">
      <c r="A7" s="5"/>
      <c r="B7" s="5"/>
      <c r="C7" s="6"/>
      <c r="D7" s="6"/>
      <c r="E7" s="6"/>
      <c r="F7" s="18" t="s">
        <v>417</v>
      </c>
    </row>
    <row r="8" spans="1:6" ht="12.75">
      <c r="A8" s="8"/>
      <c r="B8" s="8"/>
      <c r="C8" s="8"/>
      <c r="D8" s="8"/>
      <c r="E8" s="8"/>
      <c r="F8" s="9"/>
    </row>
    <row r="9" spans="1:6" ht="13.5" customHeight="1">
      <c r="A9" s="203" t="s">
        <v>69</v>
      </c>
      <c r="B9" s="203"/>
      <c r="C9" s="203"/>
      <c r="D9" s="203"/>
      <c r="E9" s="203"/>
      <c r="F9" s="203"/>
    </row>
    <row r="10" spans="1:6" ht="15.75">
      <c r="A10" s="203" t="s">
        <v>380</v>
      </c>
      <c r="B10" s="203"/>
      <c r="C10" s="203"/>
      <c r="D10" s="203"/>
      <c r="E10" s="203"/>
      <c r="F10" s="203"/>
    </row>
    <row r="11" spans="1:6" ht="6.75" customHeight="1">
      <c r="A11" s="8"/>
      <c r="B11" s="8"/>
      <c r="C11" s="8"/>
      <c r="D11" s="8"/>
      <c r="E11" s="8"/>
      <c r="F11" s="9"/>
    </row>
    <row r="12" spans="1:6" ht="12" customHeight="1">
      <c r="A12" s="204" t="s">
        <v>58</v>
      </c>
      <c r="B12" s="205" t="s">
        <v>70</v>
      </c>
      <c r="C12" s="206"/>
      <c r="D12" s="211" t="s">
        <v>267</v>
      </c>
      <c r="E12" s="211" t="s">
        <v>323</v>
      </c>
      <c r="F12" s="209" t="s">
        <v>381</v>
      </c>
    </row>
    <row r="13" spans="1:6" ht="7.5" customHeight="1">
      <c r="A13" s="204"/>
      <c r="B13" s="207"/>
      <c r="C13" s="208"/>
      <c r="D13" s="212"/>
      <c r="E13" s="212"/>
      <c r="F13" s="210"/>
    </row>
    <row r="14" spans="1:6" ht="15.75">
      <c r="A14" s="10" t="s">
        <v>137</v>
      </c>
      <c r="B14" s="194" t="s">
        <v>71</v>
      </c>
      <c r="C14" s="195"/>
      <c r="D14" s="13">
        <f>D21-D25</f>
        <v>265520.33999999985</v>
      </c>
      <c r="E14" s="13">
        <f>E21-E25</f>
        <v>0</v>
      </c>
      <c r="F14" s="13">
        <f>F21-F25</f>
        <v>0</v>
      </c>
    </row>
    <row r="15" spans="1:6" ht="29.25" customHeight="1">
      <c r="A15" s="12" t="s">
        <v>226</v>
      </c>
      <c r="B15" s="190" t="s">
        <v>229</v>
      </c>
      <c r="C15" s="191"/>
      <c r="D15" s="13">
        <f>D16-D18</f>
        <v>0</v>
      </c>
      <c r="E15" s="13">
        <f>E16-E18</f>
        <v>0</v>
      </c>
      <c r="F15" s="13">
        <f>F16-F18</f>
        <v>0</v>
      </c>
    </row>
    <row r="16" spans="1:6" ht="46.5" customHeight="1">
      <c r="A16" s="11" t="s">
        <v>225</v>
      </c>
      <c r="B16" s="192" t="s">
        <v>228</v>
      </c>
      <c r="C16" s="193"/>
      <c r="D16" s="13">
        <f>D17</f>
        <v>100000</v>
      </c>
      <c r="E16" s="13">
        <f>E17</f>
        <v>100000</v>
      </c>
      <c r="F16" s="13">
        <f>F17</f>
        <v>100000</v>
      </c>
    </row>
    <row r="17" spans="1:6" ht="47.25" customHeight="1">
      <c r="A17" s="11" t="s">
        <v>233</v>
      </c>
      <c r="B17" s="192" t="s">
        <v>230</v>
      </c>
      <c r="C17" s="193"/>
      <c r="D17" s="93">
        <v>100000</v>
      </c>
      <c r="E17" s="93">
        <v>100000</v>
      </c>
      <c r="F17" s="93">
        <v>100000</v>
      </c>
    </row>
    <row r="18" spans="1:6" ht="47.25" customHeight="1">
      <c r="A18" s="11" t="s">
        <v>224</v>
      </c>
      <c r="B18" s="192" t="s">
        <v>227</v>
      </c>
      <c r="C18" s="193"/>
      <c r="D18" s="13">
        <f>D19</f>
        <v>100000</v>
      </c>
      <c r="E18" s="13">
        <f>E19</f>
        <v>100000</v>
      </c>
      <c r="F18" s="13">
        <f>F19</f>
        <v>100000</v>
      </c>
    </row>
    <row r="19" spans="1:6" ht="46.5" customHeight="1">
      <c r="A19" s="11" t="s">
        <v>232</v>
      </c>
      <c r="B19" s="192" t="s">
        <v>231</v>
      </c>
      <c r="C19" s="193"/>
      <c r="D19" s="93">
        <v>100000</v>
      </c>
      <c r="E19" s="93">
        <v>100000</v>
      </c>
      <c r="F19" s="93">
        <v>100000</v>
      </c>
    </row>
    <row r="20" spans="1:6" ht="14.25">
      <c r="A20" s="12" t="s">
        <v>222</v>
      </c>
      <c r="B20" s="190" t="s">
        <v>223</v>
      </c>
      <c r="C20" s="191"/>
      <c r="D20" s="13">
        <f>D21-D25</f>
        <v>265520.33999999985</v>
      </c>
      <c r="E20" s="13">
        <f>E21-E25</f>
        <v>0</v>
      </c>
      <c r="F20" s="13">
        <f>F21-F25</f>
        <v>0</v>
      </c>
    </row>
    <row r="21" spans="1:6" ht="15.75">
      <c r="A21" s="12" t="s">
        <v>219</v>
      </c>
      <c r="B21" s="194" t="s">
        <v>72</v>
      </c>
      <c r="C21" s="195"/>
      <c r="D21" s="13">
        <f>D22</f>
        <v>9188695.74</v>
      </c>
      <c r="E21" s="13">
        <f>E22</f>
        <v>5410917</v>
      </c>
      <c r="F21" s="13">
        <f>F22</f>
        <v>5481107</v>
      </c>
    </row>
    <row r="22" spans="1:6" ht="15">
      <c r="A22" s="11" t="s">
        <v>218</v>
      </c>
      <c r="B22" s="199" t="s">
        <v>73</v>
      </c>
      <c r="C22" s="200"/>
      <c r="D22" s="93">
        <f aca="true" t="shared" si="0" ref="D22:F23">D23</f>
        <v>9188695.74</v>
      </c>
      <c r="E22" s="93">
        <f t="shared" si="0"/>
        <v>5410917</v>
      </c>
      <c r="F22" s="93">
        <f t="shared" si="0"/>
        <v>5481107</v>
      </c>
    </row>
    <row r="23" spans="1:6" ht="22.5" customHeight="1">
      <c r="A23" s="11" t="s">
        <v>136</v>
      </c>
      <c r="B23" s="199" t="s">
        <v>74</v>
      </c>
      <c r="C23" s="200"/>
      <c r="D23" s="93">
        <f t="shared" si="0"/>
        <v>9188695.74</v>
      </c>
      <c r="E23" s="93">
        <f t="shared" si="0"/>
        <v>5410917</v>
      </c>
      <c r="F23" s="93">
        <f t="shared" si="0"/>
        <v>5481107</v>
      </c>
    </row>
    <row r="24" spans="1:6" ht="29.25" customHeight="1">
      <c r="A24" s="11" t="s">
        <v>135</v>
      </c>
      <c r="B24" s="192" t="s">
        <v>75</v>
      </c>
      <c r="C24" s="193"/>
      <c r="D24" s="183">
        <v>9188695.74</v>
      </c>
      <c r="E24" s="183">
        <v>5410917</v>
      </c>
      <c r="F24" s="93">
        <v>5481107</v>
      </c>
    </row>
    <row r="25" spans="1:6" ht="19.5" customHeight="1">
      <c r="A25" s="12" t="s">
        <v>221</v>
      </c>
      <c r="B25" s="201" t="s">
        <v>76</v>
      </c>
      <c r="C25" s="202"/>
      <c r="D25" s="13" t="str">
        <f>D26</f>
        <v>8923175,40</v>
      </c>
      <c r="E25" s="13" t="str">
        <f>E26</f>
        <v>5410917,00</v>
      </c>
      <c r="F25" s="13">
        <f>F26</f>
        <v>5481107</v>
      </c>
    </row>
    <row r="26" spans="1:6" ht="17.25" customHeight="1">
      <c r="A26" s="11" t="s">
        <v>220</v>
      </c>
      <c r="B26" s="199" t="s">
        <v>77</v>
      </c>
      <c r="C26" s="200"/>
      <c r="D26" s="93" t="str">
        <f aca="true" t="shared" si="1" ref="D26:F27">D27</f>
        <v>8923175,40</v>
      </c>
      <c r="E26" s="93" t="str">
        <f t="shared" si="1"/>
        <v>5410917,00</v>
      </c>
      <c r="F26" s="93">
        <f t="shared" si="1"/>
        <v>5481107</v>
      </c>
    </row>
    <row r="27" spans="1:6" ht="16.5" customHeight="1">
      <c r="A27" s="11" t="s">
        <v>134</v>
      </c>
      <c r="B27" s="196" t="s">
        <v>78</v>
      </c>
      <c r="C27" s="197"/>
      <c r="D27" s="93" t="str">
        <f t="shared" si="1"/>
        <v>8923175,40</v>
      </c>
      <c r="E27" s="93" t="str">
        <f t="shared" si="1"/>
        <v>5410917,00</v>
      </c>
      <c r="F27" s="93">
        <f t="shared" si="1"/>
        <v>5481107</v>
      </c>
    </row>
    <row r="28" spans="1:6" ht="33.75" customHeight="1">
      <c r="A28" s="11" t="s">
        <v>133</v>
      </c>
      <c r="B28" s="192" t="s">
        <v>79</v>
      </c>
      <c r="C28" s="193"/>
      <c r="D28" s="94" t="s">
        <v>450</v>
      </c>
      <c r="E28" s="94" t="s">
        <v>411</v>
      </c>
      <c r="F28" s="93">
        <v>5481107</v>
      </c>
    </row>
    <row r="29" spans="1:6" ht="18">
      <c r="A29" s="198" t="s">
        <v>80</v>
      </c>
      <c r="B29" s="198"/>
      <c r="C29" s="198"/>
      <c r="D29" s="13">
        <f>D14</f>
        <v>265520.33999999985</v>
      </c>
      <c r="E29" s="13">
        <f>E14</f>
        <v>0</v>
      </c>
      <c r="F29" s="13">
        <f>F14</f>
        <v>0</v>
      </c>
    </row>
  </sheetData>
  <sheetProtection/>
  <mergeCells count="25">
    <mergeCell ref="B21:C21"/>
    <mergeCell ref="B22:C22"/>
    <mergeCell ref="A9:F9"/>
    <mergeCell ref="A10:F10"/>
    <mergeCell ref="A12:A13"/>
    <mergeCell ref="B12:C13"/>
    <mergeCell ref="F12:F13"/>
    <mergeCell ref="D12:D13"/>
    <mergeCell ref="E12:E13"/>
    <mergeCell ref="B27:C27"/>
    <mergeCell ref="B28:C28"/>
    <mergeCell ref="A29:C29"/>
    <mergeCell ref="B23:C23"/>
    <mergeCell ref="B24:C24"/>
    <mergeCell ref="B25:C25"/>
    <mergeCell ref="B26:C26"/>
    <mergeCell ref="E1:F1"/>
    <mergeCell ref="E5:F5"/>
    <mergeCell ref="B20:C20"/>
    <mergeCell ref="B15:C15"/>
    <mergeCell ref="B16:C16"/>
    <mergeCell ref="B17:C17"/>
    <mergeCell ref="B18:C18"/>
    <mergeCell ref="B19:C19"/>
    <mergeCell ref="B14:C14"/>
  </mergeCells>
  <printOptions/>
  <pageMargins left="0.5905511811023623" right="0.1968503937007874" top="0.2362204724409449" bottom="0.1968503937007874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21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.00390625" style="65" customWidth="1"/>
    <col min="2" max="2" width="45.75390625" style="0" customWidth="1"/>
    <col min="3" max="3" width="8.125" style="0" customWidth="1"/>
    <col min="4" max="4" width="8.75390625" style="65" customWidth="1"/>
    <col min="5" max="5" width="12.75390625" style="0" customWidth="1"/>
    <col min="6" max="6" width="7.375" style="65" customWidth="1"/>
    <col min="7" max="7" width="14.625" style="65" customWidth="1"/>
  </cols>
  <sheetData>
    <row r="2" spans="2:7" ht="41.25" customHeight="1">
      <c r="B2" s="213" t="s">
        <v>445</v>
      </c>
      <c r="C2" s="214"/>
      <c r="D2" s="214"/>
      <c r="E2" s="214"/>
      <c r="F2" s="214"/>
      <c r="G2" s="214"/>
    </row>
    <row r="3" ht="15.75" customHeight="1">
      <c r="B3" t="s">
        <v>313</v>
      </c>
    </row>
    <row r="4" spans="2:9" ht="39" customHeight="1">
      <c r="B4" s="213" t="s">
        <v>418</v>
      </c>
      <c r="C4" s="214"/>
      <c r="D4" s="214"/>
      <c r="E4" s="214"/>
      <c r="F4" s="214"/>
      <c r="G4" s="214"/>
      <c r="H4" s="6"/>
      <c r="I4" s="7"/>
    </row>
    <row r="5" spans="1:9" ht="16.5" customHeight="1">
      <c r="A5" s="217" t="s">
        <v>382</v>
      </c>
      <c r="B5" s="217"/>
      <c r="C5" s="217"/>
      <c r="D5" s="217"/>
      <c r="E5" s="217"/>
      <c r="F5" s="217"/>
      <c r="G5" s="217"/>
      <c r="H5" s="6"/>
      <c r="I5" s="7"/>
    </row>
    <row r="6" spans="2:9" ht="12.75">
      <c r="B6" s="37"/>
      <c r="C6" s="37"/>
      <c r="D6" s="67"/>
      <c r="E6" s="37"/>
      <c r="F6" s="67"/>
      <c r="G6" s="70" t="s">
        <v>151</v>
      </c>
      <c r="H6" s="6"/>
      <c r="I6" s="7"/>
    </row>
    <row r="7" spans="1:9" ht="12.75">
      <c r="A7" s="215" t="s">
        <v>217</v>
      </c>
      <c r="B7" s="221" t="s">
        <v>110</v>
      </c>
      <c r="C7" s="218" t="s">
        <v>152</v>
      </c>
      <c r="D7" s="219"/>
      <c r="E7" s="219"/>
      <c r="F7" s="220"/>
      <c r="G7" s="221" t="s">
        <v>341</v>
      </c>
      <c r="H7" s="6"/>
      <c r="I7" s="16"/>
    </row>
    <row r="8" spans="1:9" ht="30" customHeight="1">
      <c r="A8" s="216"/>
      <c r="B8" s="221"/>
      <c r="C8" s="43" t="s">
        <v>172</v>
      </c>
      <c r="D8" s="43" t="s">
        <v>265</v>
      </c>
      <c r="E8" s="43" t="s">
        <v>153</v>
      </c>
      <c r="F8" s="43" t="s">
        <v>154</v>
      </c>
      <c r="G8" s="221"/>
      <c r="H8" s="6"/>
      <c r="I8" s="16"/>
    </row>
    <row r="9" spans="1:7" ht="12.75">
      <c r="A9" s="39">
        <v>1</v>
      </c>
      <c r="B9" s="45" t="s">
        <v>120</v>
      </c>
      <c r="C9" s="46" t="s">
        <v>119</v>
      </c>
      <c r="D9" s="46"/>
      <c r="E9" s="46"/>
      <c r="F9" s="44"/>
      <c r="G9" s="111">
        <f>G119</f>
        <v>9050379.34</v>
      </c>
    </row>
    <row r="10" spans="1:7" ht="13.5" customHeight="1">
      <c r="A10" s="39">
        <v>2</v>
      </c>
      <c r="B10" s="42" t="s">
        <v>5</v>
      </c>
      <c r="C10" s="49">
        <v>912</v>
      </c>
      <c r="D10" s="54" t="s">
        <v>253</v>
      </c>
      <c r="E10" s="48"/>
      <c r="F10" s="47"/>
      <c r="G10" s="112">
        <f>G11+G17+G20+G51+G50</f>
        <v>5321565.6</v>
      </c>
    </row>
    <row r="11" spans="1:7" ht="36" customHeight="1">
      <c r="A11" s="39">
        <v>3</v>
      </c>
      <c r="B11" s="109" t="s">
        <v>22</v>
      </c>
      <c r="C11" s="49">
        <v>912</v>
      </c>
      <c r="D11" s="54" t="s">
        <v>23</v>
      </c>
      <c r="E11" s="50"/>
      <c r="F11" s="49"/>
      <c r="G11" s="112">
        <f>G12+G14+G15+G16</f>
        <v>821642.8</v>
      </c>
    </row>
    <row r="12" spans="1:7" ht="38.25" customHeight="1">
      <c r="A12" s="39">
        <v>4</v>
      </c>
      <c r="B12" s="109" t="s">
        <v>181</v>
      </c>
      <c r="C12" s="49">
        <v>912</v>
      </c>
      <c r="D12" s="54" t="s">
        <v>23</v>
      </c>
      <c r="E12" s="49">
        <v>8010060000</v>
      </c>
      <c r="F12" s="49"/>
      <c r="G12" s="112">
        <f>G13</f>
        <v>559958.4</v>
      </c>
    </row>
    <row r="13" spans="1:7" ht="36.75" customHeight="1">
      <c r="A13" s="39">
        <v>5</v>
      </c>
      <c r="B13" s="51" t="s">
        <v>24</v>
      </c>
      <c r="C13" s="47">
        <v>912</v>
      </c>
      <c r="D13" s="52" t="s">
        <v>23</v>
      </c>
      <c r="E13" s="52" t="s">
        <v>268</v>
      </c>
      <c r="F13" s="47">
        <v>121</v>
      </c>
      <c r="G13" s="113">
        <v>559958.4</v>
      </c>
    </row>
    <row r="14" spans="1:7" ht="24.75" customHeight="1">
      <c r="A14" s="39">
        <v>7</v>
      </c>
      <c r="B14" s="53" t="s">
        <v>8</v>
      </c>
      <c r="C14" s="47">
        <v>912</v>
      </c>
      <c r="D14" s="52" t="s">
        <v>23</v>
      </c>
      <c r="E14" s="54" t="s">
        <v>268</v>
      </c>
      <c r="F14" s="72" t="s">
        <v>9</v>
      </c>
      <c r="G14" s="112">
        <v>10532.15</v>
      </c>
    </row>
    <row r="15" spans="1:7" ht="36" customHeight="1">
      <c r="A15" s="39">
        <v>8</v>
      </c>
      <c r="B15" s="53" t="s">
        <v>309</v>
      </c>
      <c r="C15" s="47">
        <v>912</v>
      </c>
      <c r="D15" s="52" t="s">
        <v>23</v>
      </c>
      <c r="E15" s="52" t="s">
        <v>268</v>
      </c>
      <c r="F15" s="72" t="s">
        <v>308</v>
      </c>
      <c r="G15" s="112">
        <v>169107.43</v>
      </c>
    </row>
    <row r="16" spans="1:7" ht="48.75" customHeight="1">
      <c r="A16" s="39">
        <v>9</v>
      </c>
      <c r="B16" s="97" t="s">
        <v>245</v>
      </c>
      <c r="C16" s="47">
        <v>912</v>
      </c>
      <c r="D16" s="52" t="s">
        <v>23</v>
      </c>
      <c r="E16" s="52" t="s">
        <v>335</v>
      </c>
      <c r="F16" s="72" t="s">
        <v>9</v>
      </c>
      <c r="G16" s="112">
        <v>82044.82</v>
      </c>
    </row>
    <row r="17" spans="1:7" ht="37.5" customHeight="1">
      <c r="A17" s="39">
        <v>10</v>
      </c>
      <c r="B17" s="109" t="s">
        <v>88</v>
      </c>
      <c r="C17" s="49">
        <v>912</v>
      </c>
      <c r="D17" s="54" t="s">
        <v>10</v>
      </c>
      <c r="E17" s="49"/>
      <c r="F17" s="49"/>
      <c r="G17" s="112">
        <f>G18</f>
        <v>24000</v>
      </c>
    </row>
    <row r="18" spans="1:7" ht="36.75" customHeight="1">
      <c r="A18" s="39">
        <v>11</v>
      </c>
      <c r="B18" s="97" t="s">
        <v>13</v>
      </c>
      <c r="C18" s="47">
        <v>912</v>
      </c>
      <c r="D18" s="52" t="s">
        <v>10</v>
      </c>
      <c r="E18" s="52" t="s">
        <v>269</v>
      </c>
      <c r="F18" s="47"/>
      <c r="G18" s="113">
        <f>G19</f>
        <v>24000</v>
      </c>
    </row>
    <row r="19" spans="1:7" ht="51" customHeight="1">
      <c r="A19" s="39">
        <v>12</v>
      </c>
      <c r="B19" s="51" t="s">
        <v>182</v>
      </c>
      <c r="C19" s="47">
        <v>912</v>
      </c>
      <c r="D19" s="52" t="s">
        <v>10</v>
      </c>
      <c r="E19" s="52" t="s">
        <v>269</v>
      </c>
      <c r="F19" s="47">
        <v>123</v>
      </c>
      <c r="G19" s="113">
        <v>24000</v>
      </c>
    </row>
    <row r="20" spans="1:7" ht="45.75" customHeight="1">
      <c r="A20" s="39">
        <v>13</v>
      </c>
      <c r="B20" s="109" t="s">
        <v>89</v>
      </c>
      <c r="C20" s="49">
        <v>912</v>
      </c>
      <c r="D20" s="54" t="s">
        <v>14</v>
      </c>
      <c r="E20" s="54"/>
      <c r="F20" s="49"/>
      <c r="G20" s="112">
        <f>G21+G23+G35+G47+G43</f>
        <v>4461035.8</v>
      </c>
    </row>
    <row r="21" spans="1:7" ht="59.25" customHeight="1">
      <c r="A21" s="39">
        <v>14</v>
      </c>
      <c r="B21" s="97" t="s">
        <v>183</v>
      </c>
      <c r="C21" s="47">
        <v>912</v>
      </c>
      <c r="D21" s="52" t="s">
        <v>14</v>
      </c>
      <c r="E21" s="52" t="s">
        <v>270</v>
      </c>
      <c r="F21" s="47"/>
      <c r="G21" s="112">
        <f>G22</f>
        <v>8000</v>
      </c>
    </row>
    <row r="22" spans="1:7" ht="24" customHeight="1">
      <c r="A22" s="39">
        <v>15</v>
      </c>
      <c r="B22" s="97" t="s">
        <v>11</v>
      </c>
      <c r="C22" s="47">
        <v>912</v>
      </c>
      <c r="D22" s="52" t="s">
        <v>14</v>
      </c>
      <c r="E22" s="52" t="s">
        <v>270</v>
      </c>
      <c r="F22" s="47">
        <v>244</v>
      </c>
      <c r="G22" s="113">
        <v>8000</v>
      </c>
    </row>
    <row r="23" spans="1:7" ht="48" customHeight="1">
      <c r="A23" s="39">
        <v>16</v>
      </c>
      <c r="B23" s="109" t="s">
        <v>89</v>
      </c>
      <c r="C23" s="49">
        <v>912</v>
      </c>
      <c r="D23" s="54" t="s">
        <v>14</v>
      </c>
      <c r="E23" s="54"/>
      <c r="F23" s="49"/>
      <c r="G23" s="112">
        <f>G24</f>
        <v>4083881.8</v>
      </c>
    </row>
    <row r="24" spans="1:7" ht="36" customHeight="1">
      <c r="A24" s="39">
        <v>17</v>
      </c>
      <c r="B24" s="109" t="s">
        <v>184</v>
      </c>
      <c r="C24" s="49">
        <v>912</v>
      </c>
      <c r="D24" s="54" t="s">
        <v>14</v>
      </c>
      <c r="E24" s="54" t="s">
        <v>271</v>
      </c>
      <c r="F24" s="49"/>
      <c r="G24" s="112">
        <f>G27+G30+G32+G25+G29+G31+G33+G34+G26+G28</f>
        <v>4083881.8</v>
      </c>
    </row>
    <row r="25" spans="1:7" ht="49.5" customHeight="1">
      <c r="A25" s="39">
        <v>18</v>
      </c>
      <c r="B25" s="97" t="s">
        <v>244</v>
      </c>
      <c r="C25" s="47">
        <v>912</v>
      </c>
      <c r="D25" s="52" t="s">
        <v>14</v>
      </c>
      <c r="E25" s="52" t="s">
        <v>272</v>
      </c>
      <c r="F25" s="47">
        <v>121</v>
      </c>
      <c r="G25" s="113">
        <v>760345.68</v>
      </c>
    </row>
    <row r="26" spans="1:7" ht="35.25" customHeight="1">
      <c r="A26" s="39">
        <v>19</v>
      </c>
      <c r="B26" s="97" t="s">
        <v>309</v>
      </c>
      <c r="C26" s="47">
        <v>912</v>
      </c>
      <c r="D26" s="52" t="s">
        <v>14</v>
      </c>
      <c r="E26" s="52" t="s">
        <v>272</v>
      </c>
      <c r="F26" s="47">
        <v>129</v>
      </c>
      <c r="G26" s="113">
        <v>229624.39</v>
      </c>
    </row>
    <row r="27" spans="1:7" ht="34.5" customHeight="1">
      <c r="A27" s="39">
        <v>20</v>
      </c>
      <c r="B27" s="97" t="s">
        <v>24</v>
      </c>
      <c r="C27" s="47">
        <v>912</v>
      </c>
      <c r="D27" s="52" t="s">
        <v>14</v>
      </c>
      <c r="E27" s="52" t="s">
        <v>271</v>
      </c>
      <c r="F27" s="47">
        <v>121</v>
      </c>
      <c r="G27" s="113">
        <v>1310275.2</v>
      </c>
    </row>
    <row r="28" spans="1:7" ht="34.5" customHeight="1">
      <c r="A28" s="39">
        <v>21</v>
      </c>
      <c r="B28" s="97" t="s">
        <v>309</v>
      </c>
      <c r="C28" s="47">
        <v>912</v>
      </c>
      <c r="D28" s="52" t="s">
        <v>14</v>
      </c>
      <c r="E28" s="52" t="s">
        <v>271</v>
      </c>
      <c r="F28" s="47">
        <v>129</v>
      </c>
      <c r="G28" s="113">
        <v>395703.11</v>
      </c>
    </row>
    <row r="29" spans="1:7" ht="5.25" customHeight="1" hidden="1">
      <c r="A29" s="39">
        <v>22</v>
      </c>
      <c r="B29" s="97" t="s">
        <v>245</v>
      </c>
      <c r="C29" s="47">
        <v>912</v>
      </c>
      <c r="D29" s="52" t="s">
        <v>14</v>
      </c>
      <c r="E29" s="52" t="s">
        <v>273</v>
      </c>
      <c r="F29" s="47">
        <v>122</v>
      </c>
      <c r="G29" s="113">
        <v>0</v>
      </c>
    </row>
    <row r="30" spans="1:7" ht="24.75" customHeight="1">
      <c r="A30" s="39">
        <v>23</v>
      </c>
      <c r="B30" s="97" t="s">
        <v>8</v>
      </c>
      <c r="C30" s="47">
        <v>912</v>
      </c>
      <c r="D30" s="52" t="s">
        <v>14</v>
      </c>
      <c r="E30" s="52" t="s">
        <v>271</v>
      </c>
      <c r="F30" s="47">
        <v>122</v>
      </c>
      <c r="G30" s="114">
        <v>9771.27</v>
      </c>
    </row>
    <row r="31" spans="1:7" ht="36.75" customHeight="1">
      <c r="A31" s="39">
        <v>24</v>
      </c>
      <c r="B31" s="97" t="s">
        <v>246</v>
      </c>
      <c r="C31" s="47">
        <v>912</v>
      </c>
      <c r="D31" s="52" t="s">
        <v>14</v>
      </c>
      <c r="E31" s="52" t="s">
        <v>274</v>
      </c>
      <c r="F31" s="47">
        <v>244</v>
      </c>
      <c r="G31" s="114">
        <v>393778.09</v>
      </c>
    </row>
    <row r="32" spans="1:7" ht="25.5" customHeight="1">
      <c r="A32" s="39">
        <v>25</v>
      </c>
      <c r="B32" s="97" t="s">
        <v>11</v>
      </c>
      <c r="C32" s="47">
        <v>912</v>
      </c>
      <c r="D32" s="52" t="s">
        <v>14</v>
      </c>
      <c r="E32" s="52" t="s">
        <v>271</v>
      </c>
      <c r="F32" s="47">
        <v>244</v>
      </c>
      <c r="G32" s="114">
        <v>827946.37</v>
      </c>
    </row>
    <row r="33" spans="1:7" ht="23.25" customHeight="1">
      <c r="A33" s="39">
        <v>26</v>
      </c>
      <c r="B33" s="51" t="s">
        <v>296</v>
      </c>
      <c r="C33" s="47">
        <v>912</v>
      </c>
      <c r="D33" s="52" t="s">
        <v>14</v>
      </c>
      <c r="E33" s="52" t="s">
        <v>298</v>
      </c>
      <c r="F33" s="47">
        <v>244</v>
      </c>
      <c r="G33" s="114">
        <v>141437.69</v>
      </c>
    </row>
    <row r="34" spans="1:7" ht="25.5" customHeight="1">
      <c r="A34" s="39">
        <v>27</v>
      </c>
      <c r="B34" s="97" t="s">
        <v>297</v>
      </c>
      <c r="C34" s="47">
        <v>912</v>
      </c>
      <c r="D34" s="52" t="s">
        <v>14</v>
      </c>
      <c r="E34" s="52" t="s">
        <v>299</v>
      </c>
      <c r="F34" s="47">
        <v>244</v>
      </c>
      <c r="G34" s="114">
        <v>15000</v>
      </c>
    </row>
    <row r="35" spans="1:7" ht="46.5" customHeight="1">
      <c r="A35" s="39">
        <v>28</v>
      </c>
      <c r="B35" s="109" t="s">
        <v>89</v>
      </c>
      <c r="C35" s="49">
        <v>912</v>
      </c>
      <c r="D35" s="54" t="s">
        <v>14</v>
      </c>
      <c r="E35" s="54" t="s">
        <v>275</v>
      </c>
      <c r="F35" s="49"/>
      <c r="G35" s="112">
        <f>G36</f>
        <v>332521</v>
      </c>
    </row>
    <row r="36" spans="1:7" ht="73.5" customHeight="1">
      <c r="A36" s="39">
        <v>29</v>
      </c>
      <c r="B36" s="177" t="s">
        <v>185</v>
      </c>
      <c r="C36" s="49">
        <v>912</v>
      </c>
      <c r="D36" s="54" t="s">
        <v>14</v>
      </c>
      <c r="E36" s="54" t="s">
        <v>275</v>
      </c>
      <c r="F36" s="49"/>
      <c r="G36" s="112">
        <f>G37+G42</f>
        <v>332521</v>
      </c>
    </row>
    <row r="37" spans="1:7" ht="36" customHeight="1">
      <c r="A37" s="39">
        <v>30</v>
      </c>
      <c r="B37" s="97" t="s">
        <v>24</v>
      </c>
      <c r="C37" s="47">
        <v>912</v>
      </c>
      <c r="D37" s="52" t="s">
        <v>14</v>
      </c>
      <c r="E37" s="52" t="s">
        <v>275</v>
      </c>
      <c r="F37" s="47">
        <v>121</v>
      </c>
      <c r="G37" s="113">
        <v>255393</v>
      </c>
    </row>
    <row r="38" spans="2:7" ht="12.75" customHeight="1" hidden="1">
      <c r="B38" s="51" t="s">
        <v>15</v>
      </c>
      <c r="C38" s="47"/>
      <c r="D38" s="47" t="s">
        <v>14</v>
      </c>
      <c r="E38" s="47" t="s">
        <v>16</v>
      </c>
      <c r="F38" s="47"/>
      <c r="G38" s="113">
        <v>510000</v>
      </c>
    </row>
    <row r="39" spans="2:7" ht="12.75" customHeight="1" hidden="1">
      <c r="B39" s="51" t="s">
        <v>24</v>
      </c>
      <c r="C39" s="47"/>
      <c r="D39" s="47" t="s">
        <v>14</v>
      </c>
      <c r="E39" s="47" t="s">
        <v>16</v>
      </c>
      <c r="F39" s="47" t="s">
        <v>25</v>
      </c>
      <c r="G39" s="113">
        <v>465600</v>
      </c>
    </row>
    <row r="40" spans="2:7" ht="12.75" customHeight="1" hidden="1">
      <c r="B40" s="51" t="s">
        <v>8</v>
      </c>
      <c r="C40" s="47"/>
      <c r="D40" s="47" t="s">
        <v>14</v>
      </c>
      <c r="E40" s="47" t="s">
        <v>16</v>
      </c>
      <c r="F40" s="47" t="s">
        <v>9</v>
      </c>
      <c r="G40" s="113">
        <v>22900</v>
      </c>
    </row>
    <row r="41" spans="2:7" ht="15.75" customHeight="1" hidden="1">
      <c r="B41" s="51" t="s">
        <v>11</v>
      </c>
      <c r="C41" s="47"/>
      <c r="D41" s="47" t="s">
        <v>14</v>
      </c>
      <c r="E41" s="47" t="s">
        <v>16</v>
      </c>
      <c r="F41" s="52" t="s">
        <v>12</v>
      </c>
      <c r="G41" s="113">
        <v>21500</v>
      </c>
    </row>
    <row r="42" spans="1:7" ht="35.25" customHeight="1">
      <c r="A42" s="39">
        <v>31</v>
      </c>
      <c r="B42" s="97" t="s">
        <v>309</v>
      </c>
      <c r="C42" s="47">
        <v>912</v>
      </c>
      <c r="D42" s="52" t="s">
        <v>14</v>
      </c>
      <c r="E42" s="52" t="s">
        <v>275</v>
      </c>
      <c r="F42" s="52" t="s">
        <v>308</v>
      </c>
      <c r="G42" s="113">
        <v>77128</v>
      </c>
    </row>
    <row r="43" spans="1:7" ht="36.75" customHeight="1">
      <c r="A43" s="39">
        <v>32</v>
      </c>
      <c r="B43" s="109" t="s">
        <v>184</v>
      </c>
      <c r="C43" s="47">
        <v>912</v>
      </c>
      <c r="D43" s="52" t="s">
        <v>14</v>
      </c>
      <c r="E43" s="52" t="s">
        <v>271</v>
      </c>
      <c r="F43" s="52"/>
      <c r="G43" s="113">
        <f>G44+G45</f>
        <v>3298</v>
      </c>
    </row>
    <row r="44" spans="1:7" ht="12.75" customHeight="1">
      <c r="A44" s="39">
        <v>33</v>
      </c>
      <c r="B44" s="97" t="s">
        <v>208</v>
      </c>
      <c r="C44" s="47">
        <v>912</v>
      </c>
      <c r="D44" s="52" t="s">
        <v>14</v>
      </c>
      <c r="E44" s="52" t="s">
        <v>271</v>
      </c>
      <c r="F44" s="52" t="s">
        <v>344</v>
      </c>
      <c r="G44" s="113">
        <v>2298</v>
      </c>
    </row>
    <row r="45" spans="1:7" ht="12.75" customHeight="1">
      <c r="A45" s="39">
        <v>34</v>
      </c>
      <c r="B45" s="97" t="s">
        <v>343</v>
      </c>
      <c r="C45" s="47">
        <v>912</v>
      </c>
      <c r="D45" s="52" t="s">
        <v>14</v>
      </c>
      <c r="E45" s="52" t="s">
        <v>271</v>
      </c>
      <c r="F45" s="52" t="s">
        <v>344</v>
      </c>
      <c r="G45" s="113">
        <v>1000</v>
      </c>
    </row>
    <row r="46" spans="1:7" ht="93.75" customHeight="1">
      <c r="A46" s="39">
        <v>35</v>
      </c>
      <c r="B46" s="42" t="s">
        <v>186</v>
      </c>
      <c r="C46" s="49">
        <v>912</v>
      </c>
      <c r="D46" s="54" t="s">
        <v>14</v>
      </c>
      <c r="E46" s="54" t="s">
        <v>276</v>
      </c>
      <c r="F46" s="54"/>
      <c r="G46" s="112">
        <f>G47</f>
        <v>33335</v>
      </c>
    </row>
    <row r="47" spans="1:7" ht="12.75" customHeight="1">
      <c r="A47" s="39">
        <v>36</v>
      </c>
      <c r="B47" s="97" t="s">
        <v>92</v>
      </c>
      <c r="C47" s="47">
        <v>912</v>
      </c>
      <c r="D47" s="52" t="s">
        <v>14</v>
      </c>
      <c r="E47" s="52" t="s">
        <v>276</v>
      </c>
      <c r="F47" s="52" t="s">
        <v>161</v>
      </c>
      <c r="G47" s="113">
        <v>33335</v>
      </c>
    </row>
    <row r="48" spans="1:7" ht="0.75" customHeight="1" hidden="1">
      <c r="A48" s="39">
        <v>37</v>
      </c>
      <c r="B48" s="109" t="s">
        <v>187</v>
      </c>
      <c r="C48" s="49">
        <v>912</v>
      </c>
      <c r="D48" s="54" t="s">
        <v>175</v>
      </c>
      <c r="E48" s="52"/>
      <c r="F48" s="52"/>
      <c r="G48" s="112">
        <f>G49</f>
        <v>0</v>
      </c>
    </row>
    <row r="49" spans="1:7" ht="25.5" customHeight="1" hidden="1">
      <c r="A49" s="39">
        <v>38</v>
      </c>
      <c r="B49" s="97" t="s">
        <v>188</v>
      </c>
      <c r="C49" s="47">
        <v>912</v>
      </c>
      <c r="D49" s="52" t="s">
        <v>175</v>
      </c>
      <c r="E49" s="52" t="s">
        <v>277</v>
      </c>
      <c r="F49" s="52"/>
      <c r="G49" s="113">
        <f>G50</f>
        <v>0</v>
      </c>
    </row>
    <row r="50" spans="1:7" ht="13.5" customHeight="1" hidden="1">
      <c r="A50" s="39">
        <v>39</v>
      </c>
      <c r="B50" s="97" t="s">
        <v>165</v>
      </c>
      <c r="C50" s="47">
        <v>912</v>
      </c>
      <c r="D50" s="52" t="s">
        <v>175</v>
      </c>
      <c r="E50" s="52" t="s">
        <v>277</v>
      </c>
      <c r="F50" s="47">
        <v>870</v>
      </c>
      <c r="G50" s="113">
        <v>0</v>
      </c>
    </row>
    <row r="51" spans="1:7" ht="12" customHeight="1">
      <c r="A51" s="39">
        <v>37</v>
      </c>
      <c r="B51" s="109" t="s">
        <v>90</v>
      </c>
      <c r="C51" s="49">
        <v>912</v>
      </c>
      <c r="D51" s="54" t="s">
        <v>17</v>
      </c>
      <c r="E51" s="47"/>
      <c r="F51" s="47"/>
      <c r="G51" s="112">
        <f>G58+G52+G54</f>
        <v>14887</v>
      </c>
    </row>
    <row r="52" spans="1:7" ht="61.5" customHeight="1">
      <c r="A52" s="39">
        <v>38</v>
      </c>
      <c r="B52" s="55" t="s">
        <v>368</v>
      </c>
      <c r="C52" s="47">
        <v>912</v>
      </c>
      <c r="D52" s="52" t="s">
        <v>17</v>
      </c>
      <c r="E52" s="52" t="s">
        <v>278</v>
      </c>
      <c r="F52" s="47"/>
      <c r="G52" s="112">
        <f>G53</f>
        <v>100</v>
      </c>
    </row>
    <row r="53" spans="1:7" ht="24.75" customHeight="1">
      <c r="A53" s="39">
        <v>39</v>
      </c>
      <c r="B53" s="56" t="s">
        <v>11</v>
      </c>
      <c r="C53" s="47">
        <v>912</v>
      </c>
      <c r="D53" s="52" t="s">
        <v>17</v>
      </c>
      <c r="E53" s="52" t="s">
        <v>278</v>
      </c>
      <c r="F53" s="47">
        <v>244</v>
      </c>
      <c r="G53" s="113">
        <v>100</v>
      </c>
    </row>
    <row r="54" spans="1:7" ht="48.75" customHeight="1">
      <c r="A54" s="39">
        <v>40</v>
      </c>
      <c r="B54" s="178" t="s">
        <v>189</v>
      </c>
      <c r="C54" s="47">
        <v>912</v>
      </c>
      <c r="D54" s="52" t="s">
        <v>17</v>
      </c>
      <c r="E54" s="52" t="s">
        <v>279</v>
      </c>
      <c r="F54" s="47"/>
      <c r="G54" s="112">
        <f>G55+G57+G56</f>
        <v>9619</v>
      </c>
    </row>
    <row r="55" spans="1:7" ht="34.5" customHeight="1">
      <c r="A55" s="39">
        <v>41</v>
      </c>
      <c r="B55" s="97" t="s">
        <v>24</v>
      </c>
      <c r="C55" s="47">
        <v>912</v>
      </c>
      <c r="D55" s="52" t="s">
        <v>17</v>
      </c>
      <c r="E55" s="52" t="s">
        <v>279</v>
      </c>
      <c r="F55" s="47">
        <v>121</v>
      </c>
      <c r="G55" s="113">
        <v>5499</v>
      </c>
    </row>
    <row r="56" spans="1:7" ht="36.75" customHeight="1">
      <c r="A56" s="39">
        <v>42</v>
      </c>
      <c r="B56" s="97" t="s">
        <v>309</v>
      </c>
      <c r="C56" s="47">
        <v>912</v>
      </c>
      <c r="D56" s="52" t="s">
        <v>17</v>
      </c>
      <c r="E56" s="52" t="s">
        <v>279</v>
      </c>
      <c r="F56" s="47">
        <v>129</v>
      </c>
      <c r="G56" s="113">
        <v>1660</v>
      </c>
    </row>
    <row r="57" spans="1:7" ht="25.5" customHeight="1">
      <c r="A57" s="39">
        <v>43</v>
      </c>
      <c r="B57" s="57" t="s">
        <v>11</v>
      </c>
      <c r="C57" s="47">
        <v>912</v>
      </c>
      <c r="D57" s="52" t="s">
        <v>17</v>
      </c>
      <c r="E57" s="52" t="s">
        <v>279</v>
      </c>
      <c r="F57" s="47">
        <v>244</v>
      </c>
      <c r="G57" s="113">
        <v>2460</v>
      </c>
    </row>
    <row r="58" spans="1:7" s="32" customFormat="1" ht="47.25" customHeight="1">
      <c r="A58" s="66">
        <v>44</v>
      </c>
      <c r="B58" s="109" t="s">
        <v>190</v>
      </c>
      <c r="C58" s="47">
        <v>912</v>
      </c>
      <c r="D58" s="52" t="s">
        <v>17</v>
      </c>
      <c r="E58" s="52" t="s">
        <v>280</v>
      </c>
      <c r="F58" s="52"/>
      <c r="G58" s="112">
        <f>G59</f>
        <v>5168</v>
      </c>
    </row>
    <row r="59" spans="1:7" s="32" customFormat="1" ht="24.75" customHeight="1">
      <c r="A59" s="66">
        <v>45</v>
      </c>
      <c r="B59" s="57" t="s">
        <v>11</v>
      </c>
      <c r="C59" s="47">
        <v>912</v>
      </c>
      <c r="D59" s="52" t="s">
        <v>17</v>
      </c>
      <c r="E59" s="52" t="s">
        <v>280</v>
      </c>
      <c r="F59" s="52" t="s">
        <v>12</v>
      </c>
      <c r="G59" s="113">
        <v>5168</v>
      </c>
    </row>
    <row r="60" spans="1:7" s="32" customFormat="1" ht="15" customHeight="1">
      <c r="A60" s="66">
        <v>46</v>
      </c>
      <c r="B60" s="42" t="s">
        <v>4</v>
      </c>
      <c r="C60" s="49">
        <v>912</v>
      </c>
      <c r="D60" s="54" t="s">
        <v>256</v>
      </c>
      <c r="E60" s="52"/>
      <c r="F60" s="47"/>
      <c r="G60" s="112">
        <f>G61</f>
        <v>420631</v>
      </c>
    </row>
    <row r="61" spans="1:7" s="32" customFormat="1" ht="13.5" customHeight="1">
      <c r="A61" s="66">
        <v>47</v>
      </c>
      <c r="B61" s="42" t="s">
        <v>191</v>
      </c>
      <c r="C61" s="47">
        <v>912</v>
      </c>
      <c r="D61" s="52" t="s">
        <v>21</v>
      </c>
      <c r="E61" s="52"/>
      <c r="F61" s="47"/>
      <c r="G61" s="113">
        <f>G62+G65+G66</f>
        <v>420631</v>
      </c>
    </row>
    <row r="62" spans="1:7" s="32" customFormat="1" ht="59.25" customHeight="1">
      <c r="A62" s="66">
        <v>48</v>
      </c>
      <c r="B62" s="42" t="s">
        <v>192</v>
      </c>
      <c r="C62" s="47">
        <v>912</v>
      </c>
      <c r="D62" s="52" t="s">
        <v>21</v>
      </c>
      <c r="E62" s="54" t="s">
        <v>281</v>
      </c>
      <c r="F62" s="49"/>
      <c r="G62" s="112">
        <f>G63+G64</f>
        <v>130191.95</v>
      </c>
    </row>
    <row r="63" spans="1:7" s="32" customFormat="1" ht="24" customHeight="1">
      <c r="A63" s="66">
        <v>49</v>
      </c>
      <c r="B63" s="97" t="s">
        <v>8</v>
      </c>
      <c r="C63" s="47">
        <v>912</v>
      </c>
      <c r="D63" s="52" t="s">
        <v>21</v>
      </c>
      <c r="E63" s="52" t="s">
        <v>281</v>
      </c>
      <c r="F63" s="47">
        <v>122</v>
      </c>
      <c r="G63" s="113">
        <v>84600</v>
      </c>
    </row>
    <row r="64" spans="1:7" s="32" customFormat="1" ht="24.75" customHeight="1">
      <c r="A64" s="66">
        <v>50</v>
      </c>
      <c r="B64" s="57" t="s">
        <v>11</v>
      </c>
      <c r="C64" s="47">
        <v>912</v>
      </c>
      <c r="D64" s="52" t="s">
        <v>21</v>
      </c>
      <c r="E64" s="52" t="s">
        <v>281</v>
      </c>
      <c r="F64" s="47">
        <v>244</v>
      </c>
      <c r="G64" s="113">
        <v>45591.95</v>
      </c>
    </row>
    <row r="65" spans="1:7" s="32" customFormat="1" ht="35.25" customHeight="1">
      <c r="A65" s="66">
        <v>51</v>
      </c>
      <c r="B65" s="97" t="s">
        <v>24</v>
      </c>
      <c r="C65" s="47">
        <v>912</v>
      </c>
      <c r="D65" s="54" t="s">
        <v>21</v>
      </c>
      <c r="E65" s="54" t="s">
        <v>282</v>
      </c>
      <c r="F65" s="49">
        <v>121</v>
      </c>
      <c r="G65" s="112">
        <v>223071.58</v>
      </c>
    </row>
    <row r="66" spans="1:7" s="32" customFormat="1" ht="36" customHeight="1">
      <c r="A66" s="66">
        <v>52</v>
      </c>
      <c r="B66" s="97" t="s">
        <v>309</v>
      </c>
      <c r="C66" s="47">
        <v>912</v>
      </c>
      <c r="D66" s="54" t="s">
        <v>21</v>
      </c>
      <c r="E66" s="52" t="s">
        <v>281</v>
      </c>
      <c r="F66" s="49">
        <v>129</v>
      </c>
      <c r="G66" s="112">
        <v>67367.47</v>
      </c>
    </row>
    <row r="67" spans="1:7" s="32" customFormat="1" ht="24.75" customHeight="1">
      <c r="A67" s="66">
        <v>53</v>
      </c>
      <c r="B67" s="109" t="s">
        <v>6</v>
      </c>
      <c r="C67" s="49">
        <v>912</v>
      </c>
      <c r="D67" s="54" t="s">
        <v>254</v>
      </c>
      <c r="E67" s="52"/>
      <c r="F67" s="47"/>
      <c r="G67" s="112">
        <f>G68</f>
        <v>73752.04999999999</v>
      </c>
    </row>
    <row r="68" spans="1:7" s="32" customFormat="1" ht="12" customHeight="1">
      <c r="A68" s="66">
        <v>54</v>
      </c>
      <c r="B68" s="119" t="s">
        <v>193</v>
      </c>
      <c r="C68" s="49">
        <v>912</v>
      </c>
      <c r="D68" s="54" t="s">
        <v>18</v>
      </c>
      <c r="E68" s="52"/>
      <c r="F68" s="47"/>
      <c r="G68" s="112">
        <f>G69+G71+G73</f>
        <v>73752.04999999999</v>
      </c>
    </row>
    <row r="69" spans="1:7" ht="60" customHeight="1">
      <c r="A69" s="39">
        <v>55</v>
      </c>
      <c r="B69" s="109" t="s">
        <v>194</v>
      </c>
      <c r="C69" s="47">
        <v>912</v>
      </c>
      <c r="D69" s="52" t="s">
        <v>18</v>
      </c>
      <c r="E69" s="52" t="s">
        <v>283</v>
      </c>
      <c r="F69" s="47"/>
      <c r="G69" s="113">
        <f>G70</f>
        <v>10475.9</v>
      </c>
    </row>
    <row r="70" spans="1:7" ht="24" customHeight="1">
      <c r="A70" s="39">
        <v>56</v>
      </c>
      <c r="B70" s="58" t="s">
        <v>11</v>
      </c>
      <c r="C70" s="47">
        <v>912</v>
      </c>
      <c r="D70" s="52" t="s">
        <v>18</v>
      </c>
      <c r="E70" s="52" t="s">
        <v>283</v>
      </c>
      <c r="F70" s="47">
        <v>244</v>
      </c>
      <c r="G70" s="113">
        <v>10475.9</v>
      </c>
    </row>
    <row r="71" spans="1:7" ht="24" customHeight="1">
      <c r="A71" s="39">
        <v>57</v>
      </c>
      <c r="B71" s="56" t="s">
        <v>427</v>
      </c>
      <c r="C71" s="47">
        <v>912</v>
      </c>
      <c r="D71" s="52" t="s">
        <v>18</v>
      </c>
      <c r="E71" s="52" t="s">
        <v>429</v>
      </c>
      <c r="F71" s="47"/>
      <c r="G71" s="113">
        <f>G72</f>
        <v>60263</v>
      </c>
    </row>
    <row r="72" spans="1:7" ht="24" customHeight="1">
      <c r="A72" s="39">
        <v>58</v>
      </c>
      <c r="B72" s="58" t="s">
        <v>11</v>
      </c>
      <c r="C72" s="47">
        <v>912</v>
      </c>
      <c r="D72" s="52" t="s">
        <v>18</v>
      </c>
      <c r="E72" s="52" t="s">
        <v>429</v>
      </c>
      <c r="F72" s="47">
        <v>244</v>
      </c>
      <c r="G72" s="113">
        <v>60263</v>
      </c>
    </row>
    <row r="73" spans="1:7" ht="24" customHeight="1">
      <c r="A73" s="39">
        <v>59</v>
      </c>
      <c r="B73" s="56" t="s">
        <v>428</v>
      </c>
      <c r="C73" s="47">
        <v>912</v>
      </c>
      <c r="D73" s="52" t="s">
        <v>18</v>
      </c>
      <c r="E73" s="52" t="s">
        <v>430</v>
      </c>
      <c r="F73" s="47"/>
      <c r="G73" s="113">
        <f>G74</f>
        <v>3013.15</v>
      </c>
    </row>
    <row r="74" spans="1:7" ht="24" customHeight="1">
      <c r="A74" s="39">
        <v>60</v>
      </c>
      <c r="B74" s="58" t="s">
        <v>11</v>
      </c>
      <c r="C74" s="47">
        <v>912</v>
      </c>
      <c r="D74" s="52" t="s">
        <v>18</v>
      </c>
      <c r="E74" s="52" t="s">
        <v>430</v>
      </c>
      <c r="F74" s="47">
        <v>244</v>
      </c>
      <c r="G74" s="113">
        <v>3013.15</v>
      </c>
    </row>
    <row r="75" spans="1:7" ht="12.75" customHeight="1">
      <c r="A75" s="39">
        <v>61</v>
      </c>
      <c r="B75" s="59" t="s">
        <v>195</v>
      </c>
      <c r="C75" s="49">
        <v>912</v>
      </c>
      <c r="D75" s="54" t="s">
        <v>252</v>
      </c>
      <c r="E75" s="52"/>
      <c r="F75" s="47"/>
      <c r="G75" s="112">
        <f>G76</f>
        <v>674600</v>
      </c>
    </row>
    <row r="76" spans="1:7" ht="12.75" customHeight="1">
      <c r="A76" s="39">
        <v>62</v>
      </c>
      <c r="B76" s="109" t="s">
        <v>7</v>
      </c>
      <c r="C76" s="49">
        <v>912</v>
      </c>
      <c r="D76" s="54" t="s">
        <v>157</v>
      </c>
      <c r="E76" s="52"/>
      <c r="F76" s="47"/>
      <c r="G76" s="113">
        <f>G79+G77+G81+G83</f>
        <v>674600</v>
      </c>
    </row>
    <row r="77" spans="1:7" ht="48" customHeight="1">
      <c r="A77" s="39">
        <v>63</v>
      </c>
      <c r="B77" s="97" t="s">
        <v>169</v>
      </c>
      <c r="C77" s="47">
        <v>912</v>
      </c>
      <c r="D77" s="52" t="s">
        <v>157</v>
      </c>
      <c r="E77" s="52" t="s">
        <v>436</v>
      </c>
      <c r="F77" s="47"/>
      <c r="G77" s="112">
        <f>G78</f>
        <v>41200</v>
      </c>
    </row>
    <row r="78" spans="1:7" ht="24" customHeight="1">
      <c r="A78" s="39">
        <v>64</v>
      </c>
      <c r="B78" s="58" t="s">
        <v>11</v>
      </c>
      <c r="C78" s="47">
        <v>912</v>
      </c>
      <c r="D78" s="52" t="s">
        <v>157</v>
      </c>
      <c r="E78" s="52" t="s">
        <v>435</v>
      </c>
      <c r="F78" s="47">
        <v>244</v>
      </c>
      <c r="G78" s="113">
        <v>41200</v>
      </c>
    </row>
    <row r="79" spans="1:7" ht="50.25" customHeight="1">
      <c r="A79" s="39">
        <v>65</v>
      </c>
      <c r="B79" s="110" t="s">
        <v>168</v>
      </c>
      <c r="C79" s="47">
        <v>912</v>
      </c>
      <c r="D79" s="52" t="s">
        <v>157</v>
      </c>
      <c r="E79" s="52" t="s">
        <v>284</v>
      </c>
      <c r="F79" s="47"/>
      <c r="G79" s="112">
        <f>G80</f>
        <v>330400</v>
      </c>
    </row>
    <row r="80" spans="1:7" ht="25.5" customHeight="1">
      <c r="A80" s="39">
        <v>66</v>
      </c>
      <c r="B80" s="60" t="s">
        <v>11</v>
      </c>
      <c r="C80" s="47">
        <v>912</v>
      </c>
      <c r="D80" s="52" t="s">
        <v>157</v>
      </c>
      <c r="E80" s="52" t="s">
        <v>284</v>
      </c>
      <c r="F80" s="47">
        <v>244</v>
      </c>
      <c r="G80" s="113">
        <v>330400</v>
      </c>
    </row>
    <row r="81" spans="1:7" ht="83.25" customHeight="1">
      <c r="A81" s="39">
        <v>67</v>
      </c>
      <c r="B81" s="58" t="s">
        <v>431</v>
      </c>
      <c r="C81" s="47">
        <v>912</v>
      </c>
      <c r="D81" s="52" t="s">
        <v>157</v>
      </c>
      <c r="E81" s="52" t="s">
        <v>433</v>
      </c>
      <c r="F81" s="47"/>
      <c r="G81" s="113">
        <f>G82</f>
        <v>300000</v>
      </c>
    </row>
    <row r="82" spans="1:7" ht="25.5" customHeight="1">
      <c r="A82" s="39">
        <v>68</v>
      </c>
      <c r="B82" s="58" t="s">
        <v>11</v>
      </c>
      <c r="C82" s="47">
        <v>912</v>
      </c>
      <c r="D82" s="52" t="s">
        <v>157</v>
      </c>
      <c r="E82" s="52" t="s">
        <v>433</v>
      </c>
      <c r="F82" s="47">
        <v>244</v>
      </c>
      <c r="G82" s="113">
        <v>300000</v>
      </c>
    </row>
    <row r="83" spans="1:7" ht="84" customHeight="1">
      <c r="A83" s="39">
        <v>69</v>
      </c>
      <c r="B83" s="58" t="s">
        <v>432</v>
      </c>
      <c r="C83" s="47">
        <v>912</v>
      </c>
      <c r="D83" s="52" t="s">
        <v>157</v>
      </c>
      <c r="E83" s="52" t="s">
        <v>434</v>
      </c>
      <c r="F83" s="47"/>
      <c r="G83" s="113">
        <f>G84</f>
        <v>3000</v>
      </c>
    </row>
    <row r="84" spans="1:7" ht="25.5" customHeight="1">
      <c r="A84" s="39">
        <v>70</v>
      </c>
      <c r="B84" s="60" t="s">
        <v>11</v>
      </c>
      <c r="C84" s="47">
        <v>912</v>
      </c>
      <c r="D84" s="52" t="s">
        <v>157</v>
      </c>
      <c r="E84" s="52" t="s">
        <v>434</v>
      </c>
      <c r="F84" s="47">
        <v>244</v>
      </c>
      <c r="G84" s="113">
        <v>3000</v>
      </c>
    </row>
    <row r="85" spans="1:7" ht="13.5" customHeight="1">
      <c r="A85" s="39">
        <v>71</v>
      </c>
      <c r="B85" s="109" t="s">
        <v>2</v>
      </c>
      <c r="C85" s="49">
        <v>912</v>
      </c>
      <c r="D85" s="54" t="s">
        <v>3</v>
      </c>
      <c r="E85" s="47"/>
      <c r="F85" s="47"/>
      <c r="G85" s="112">
        <f>G86+G90+G95</f>
        <v>2419644.09</v>
      </c>
    </row>
    <row r="86" spans="1:7" ht="9.75" customHeight="1">
      <c r="A86" s="39">
        <v>72</v>
      </c>
      <c r="B86" s="117" t="s">
        <v>196</v>
      </c>
      <c r="C86" s="49">
        <v>912</v>
      </c>
      <c r="D86" s="54" t="s">
        <v>20</v>
      </c>
      <c r="E86" s="47"/>
      <c r="F86" s="47"/>
      <c r="G86" s="112">
        <f>G87</f>
        <v>405581</v>
      </c>
    </row>
    <row r="87" spans="1:7" ht="48" customHeight="1">
      <c r="A87" s="39">
        <v>73</v>
      </c>
      <c r="B87" s="110" t="s">
        <v>197</v>
      </c>
      <c r="C87" s="47">
        <v>912</v>
      </c>
      <c r="D87" s="52" t="s">
        <v>20</v>
      </c>
      <c r="E87" s="52" t="s">
        <v>285</v>
      </c>
      <c r="F87" s="47"/>
      <c r="G87" s="113">
        <f>G88+G89</f>
        <v>405581</v>
      </c>
    </row>
    <row r="88" spans="1:7" ht="24" customHeight="1">
      <c r="A88" s="39">
        <v>74</v>
      </c>
      <c r="B88" s="97" t="s">
        <v>198</v>
      </c>
      <c r="C88" s="47">
        <v>912</v>
      </c>
      <c r="D88" s="52" t="s">
        <v>20</v>
      </c>
      <c r="E88" s="52" t="s">
        <v>285</v>
      </c>
      <c r="F88" s="47">
        <v>243</v>
      </c>
      <c r="G88" s="113">
        <v>399081</v>
      </c>
    </row>
    <row r="89" spans="1:7" ht="23.25" customHeight="1">
      <c r="A89" s="39">
        <v>75</v>
      </c>
      <c r="B89" s="56" t="s">
        <v>11</v>
      </c>
      <c r="C89" s="47">
        <v>912</v>
      </c>
      <c r="D89" s="52" t="s">
        <v>20</v>
      </c>
      <c r="E89" s="52" t="s">
        <v>285</v>
      </c>
      <c r="F89" s="47">
        <v>244</v>
      </c>
      <c r="G89" s="113">
        <v>6500</v>
      </c>
    </row>
    <row r="90" spans="1:7" ht="13.5" customHeight="1">
      <c r="A90" s="39">
        <v>76</v>
      </c>
      <c r="B90" s="55" t="s">
        <v>199</v>
      </c>
      <c r="C90" s="49">
        <v>912</v>
      </c>
      <c r="D90" s="54" t="s">
        <v>19</v>
      </c>
      <c r="E90" s="52"/>
      <c r="F90" s="47"/>
      <c r="G90" s="112">
        <f>G93+G91</f>
        <v>530857.6</v>
      </c>
    </row>
    <row r="91" spans="1:7" ht="36.75" customHeight="1">
      <c r="A91" s="39">
        <v>77</v>
      </c>
      <c r="B91" s="64" t="s">
        <v>440</v>
      </c>
      <c r="C91" s="47">
        <v>912</v>
      </c>
      <c r="D91" s="52" t="s">
        <v>19</v>
      </c>
      <c r="E91" s="52" t="s">
        <v>441</v>
      </c>
      <c r="F91" s="47"/>
      <c r="G91" s="112">
        <f>G92</f>
        <v>483974</v>
      </c>
    </row>
    <row r="92" spans="1:7" ht="36.75" customHeight="1">
      <c r="A92" s="39">
        <v>78</v>
      </c>
      <c r="B92" s="64" t="s">
        <v>442</v>
      </c>
      <c r="C92" s="47">
        <v>912</v>
      </c>
      <c r="D92" s="52" t="s">
        <v>19</v>
      </c>
      <c r="E92" s="52" t="s">
        <v>441</v>
      </c>
      <c r="F92" s="47">
        <v>414</v>
      </c>
      <c r="G92" s="113">
        <v>483974</v>
      </c>
    </row>
    <row r="93" spans="1:7" ht="61.5" customHeight="1">
      <c r="A93" s="39">
        <v>79</v>
      </c>
      <c r="B93" s="110" t="s">
        <v>200</v>
      </c>
      <c r="D93" s="52" t="s">
        <v>19</v>
      </c>
      <c r="E93" s="52" t="s">
        <v>286</v>
      </c>
      <c r="F93" s="52"/>
      <c r="G93" s="113">
        <f>G94</f>
        <v>46883.6</v>
      </c>
    </row>
    <row r="94" spans="1:7" ht="10.5" customHeight="1">
      <c r="A94" s="39">
        <v>80</v>
      </c>
      <c r="B94" s="118" t="s">
        <v>247</v>
      </c>
      <c r="C94" s="47">
        <v>912</v>
      </c>
      <c r="D94" s="52" t="s">
        <v>19</v>
      </c>
      <c r="E94" s="52" t="s">
        <v>286</v>
      </c>
      <c r="F94" s="52" t="s">
        <v>12</v>
      </c>
      <c r="G94" s="113">
        <v>46883.6</v>
      </c>
    </row>
    <row r="95" spans="1:7" ht="11.25" customHeight="1">
      <c r="A95" s="39">
        <v>80</v>
      </c>
      <c r="B95" s="109" t="s">
        <v>91</v>
      </c>
      <c r="C95" s="49">
        <v>912</v>
      </c>
      <c r="D95" s="54" t="s">
        <v>158</v>
      </c>
      <c r="E95" s="52"/>
      <c r="F95" s="47"/>
      <c r="G95" s="112">
        <f>G96+G98+G100+G103</f>
        <v>1483205.49</v>
      </c>
    </row>
    <row r="96" spans="1:7" ht="35.25" customHeight="1">
      <c r="A96" s="39">
        <v>82</v>
      </c>
      <c r="B96" s="51" t="s">
        <v>171</v>
      </c>
      <c r="C96" s="47">
        <v>912</v>
      </c>
      <c r="D96" s="52" t="s">
        <v>158</v>
      </c>
      <c r="E96" s="52" t="s">
        <v>287</v>
      </c>
      <c r="F96" s="47"/>
      <c r="G96" s="113">
        <f>G97</f>
        <v>230173.63</v>
      </c>
    </row>
    <row r="97" spans="1:7" ht="24.75" customHeight="1">
      <c r="A97" s="39">
        <v>83</v>
      </c>
      <c r="B97" s="60" t="s">
        <v>11</v>
      </c>
      <c r="C97" s="47">
        <v>912</v>
      </c>
      <c r="D97" s="52" t="s">
        <v>158</v>
      </c>
      <c r="E97" s="52" t="s">
        <v>287</v>
      </c>
      <c r="F97" s="47">
        <v>244</v>
      </c>
      <c r="G97" s="113">
        <v>230173.63</v>
      </c>
    </row>
    <row r="98" spans="1:7" ht="48" customHeight="1">
      <c r="A98" s="39">
        <v>84</v>
      </c>
      <c r="B98" s="51" t="s">
        <v>201</v>
      </c>
      <c r="C98" s="47">
        <v>912</v>
      </c>
      <c r="D98" s="52" t="s">
        <v>158</v>
      </c>
      <c r="E98" s="52" t="s">
        <v>288</v>
      </c>
      <c r="F98" s="47"/>
      <c r="G98" s="113">
        <f>G99</f>
        <v>177324.47</v>
      </c>
    </row>
    <row r="99" spans="1:7" ht="24.75" customHeight="1">
      <c r="A99" s="39">
        <v>85</v>
      </c>
      <c r="B99" s="60" t="s">
        <v>11</v>
      </c>
      <c r="C99" s="47">
        <v>912</v>
      </c>
      <c r="D99" s="52" t="s">
        <v>158</v>
      </c>
      <c r="E99" s="52" t="s">
        <v>288</v>
      </c>
      <c r="F99" s="47">
        <v>244</v>
      </c>
      <c r="G99" s="113">
        <v>177324.47</v>
      </c>
    </row>
    <row r="100" spans="1:7" ht="48" customHeight="1">
      <c r="A100" s="39">
        <v>86</v>
      </c>
      <c r="B100" s="97" t="s">
        <v>202</v>
      </c>
      <c r="C100" s="47">
        <v>912</v>
      </c>
      <c r="D100" s="52" t="s">
        <v>158</v>
      </c>
      <c r="E100" s="52" t="s">
        <v>289</v>
      </c>
      <c r="F100" s="47"/>
      <c r="G100" s="113">
        <f>G101+G102</f>
        <v>23154.38</v>
      </c>
    </row>
    <row r="101" spans="1:7" ht="24" customHeight="1">
      <c r="A101" s="39">
        <v>87</v>
      </c>
      <c r="B101" s="61" t="s">
        <v>203</v>
      </c>
      <c r="C101" s="47">
        <v>912</v>
      </c>
      <c r="D101" s="52" t="s">
        <v>158</v>
      </c>
      <c r="E101" s="52" t="s">
        <v>289</v>
      </c>
      <c r="F101" s="47">
        <v>111</v>
      </c>
      <c r="G101" s="113">
        <v>17783.7</v>
      </c>
    </row>
    <row r="102" spans="1:7" ht="36.75" customHeight="1">
      <c r="A102" s="39">
        <v>88</v>
      </c>
      <c r="B102" s="110" t="s">
        <v>310</v>
      </c>
      <c r="C102" s="47">
        <v>912</v>
      </c>
      <c r="D102" s="52" t="s">
        <v>158</v>
      </c>
      <c r="E102" s="52" t="s">
        <v>289</v>
      </c>
      <c r="F102" s="47">
        <v>119</v>
      </c>
      <c r="G102" s="113">
        <v>5370.68</v>
      </c>
    </row>
    <row r="103" spans="1:7" ht="37.5" customHeight="1">
      <c r="A103" s="39">
        <v>89</v>
      </c>
      <c r="B103" s="110" t="s">
        <v>311</v>
      </c>
      <c r="C103" s="47">
        <v>912</v>
      </c>
      <c r="D103" s="52" t="s">
        <v>158</v>
      </c>
      <c r="E103" s="52" t="s">
        <v>312</v>
      </c>
      <c r="F103" s="47">
        <v>244</v>
      </c>
      <c r="G103" s="113">
        <v>1052553.01</v>
      </c>
    </row>
    <row r="104" spans="1:7" ht="11.25" customHeight="1">
      <c r="A104" s="39">
        <v>90</v>
      </c>
      <c r="B104" s="117" t="s">
        <v>336</v>
      </c>
      <c r="C104" s="47">
        <v>912</v>
      </c>
      <c r="D104" s="52" t="s">
        <v>338</v>
      </c>
      <c r="E104" s="52"/>
      <c r="F104" s="47"/>
      <c r="G104" s="112">
        <f>G105</f>
        <v>105633.8</v>
      </c>
    </row>
    <row r="105" spans="1:7" ht="13.5" customHeight="1">
      <c r="A105" s="39">
        <v>91</v>
      </c>
      <c r="B105" s="117" t="s">
        <v>337</v>
      </c>
      <c r="C105" s="47">
        <v>912</v>
      </c>
      <c r="D105" s="52" t="s">
        <v>339</v>
      </c>
      <c r="E105" s="52" t="s">
        <v>340</v>
      </c>
      <c r="F105" s="47"/>
      <c r="G105" s="113">
        <f>G106+G107</f>
        <v>105633.8</v>
      </c>
    </row>
    <row r="106" spans="1:7" ht="25.5" customHeight="1">
      <c r="A106" s="39">
        <v>92</v>
      </c>
      <c r="B106" s="97" t="s">
        <v>203</v>
      </c>
      <c r="C106" s="47">
        <v>912</v>
      </c>
      <c r="D106" s="52" t="s">
        <v>339</v>
      </c>
      <c r="E106" s="52" t="s">
        <v>340</v>
      </c>
      <c r="F106" s="47">
        <v>111</v>
      </c>
      <c r="G106" s="113">
        <v>81132</v>
      </c>
    </row>
    <row r="107" spans="1:7" ht="37.5" customHeight="1">
      <c r="A107" s="39">
        <v>93</v>
      </c>
      <c r="B107" s="110" t="s">
        <v>310</v>
      </c>
      <c r="C107" s="47">
        <v>912</v>
      </c>
      <c r="D107" s="52" t="s">
        <v>339</v>
      </c>
      <c r="E107" s="52" t="s">
        <v>340</v>
      </c>
      <c r="F107" s="47">
        <v>119</v>
      </c>
      <c r="G107" s="113">
        <v>24501.8</v>
      </c>
    </row>
    <row r="108" spans="1:7" ht="12" customHeight="1">
      <c r="A108" s="39">
        <v>94</v>
      </c>
      <c r="B108" s="117" t="s">
        <v>248</v>
      </c>
      <c r="C108" s="47">
        <v>912</v>
      </c>
      <c r="D108" s="52" t="s">
        <v>250</v>
      </c>
      <c r="E108" s="52"/>
      <c r="F108" s="47"/>
      <c r="G108" s="112">
        <f>G109</f>
        <v>22552.8</v>
      </c>
    </row>
    <row r="109" spans="1:7" ht="13.5" customHeight="1">
      <c r="A109" s="39">
        <v>95</v>
      </c>
      <c r="B109" s="117" t="s">
        <v>209</v>
      </c>
      <c r="C109" s="47">
        <v>912</v>
      </c>
      <c r="D109" s="52" t="s">
        <v>210</v>
      </c>
      <c r="E109" s="52"/>
      <c r="F109" s="47"/>
      <c r="G109" s="113">
        <f>G110+G111</f>
        <v>22552.8</v>
      </c>
    </row>
    <row r="110" spans="1:7" ht="35.25" customHeight="1">
      <c r="A110" s="39">
        <v>96</v>
      </c>
      <c r="B110" s="97" t="s">
        <v>211</v>
      </c>
      <c r="C110" s="47">
        <v>912</v>
      </c>
      <c r="D110" s="52" t="s">
        <v>210</v>
      </c>
      <c r="E110" s="52" t="s">
        <v>304</v>
      </c>
      <c r="F110" s="47">
        <v>244</v>
      </c>
      <c r="G110" s="113">
        <v>6552.8</v>
      </c>
    </row>
    <row r="111" spans="1:7" ht="23.25" customHeight="1">
      <c r="A111" s="39">
        <v>97</v>
      </c>
      <c r="B111" s="110" t="s">
        <v>212</v>
      </c>
      <c r="C111" s="47">
        <v>912</v>
      </c>
      <c r="D111" s="52" t="s">
        <v>210</v>
      </c>
      <c r="E111" s="52" t="s">
        <v>290</v>
      </c>
      <c r="F111" s="47">
        <v>244</v>
      </c>
      <c r="G111" s="113">
        <v>16000</v>
      </c>
    </row>
    <row r="112" spans="1:7" ht="12" customHeight="1">
      <c r="A112" s="39">
        <v>98</v>
      </c>
      <c r="B112" s="157" t="s">
        <v>383</v>
      </c>
      <c r="C112" s="47">
        <v>912</v>
      </c>
      <c r="D112" s="154" t="s">
        <v>384</v>
      </c>
      <c r="E112" s="154"/>
      <c r="F112" s="154"/>
      <c r="G112" s="158">
        <f aca="true" t="shared" si="0" ref="G112:G117">G113</f>
        <v>12000</v>
      </c>
    </row>
    <row r="113" spans="1:7" ht="15" customHeight="1">
      <c r="A113" s="39">
        <v>99</v>
      </c>
      <c r="B113" s="157" t="s">
        <v>385</v>
      </c>
      <c r="C113" s="47">
        <v>912</v>
      </c>
      <c r="D113" s="154" t="s">
        <v>386</v>
      </c>
      <c r="E113" s="154"/>
      <c r="F113" s="154"/>
      <c r="G113" s="159">
        <f t="shared" si="0"/>
        <v>12000</v>
      </c>
    </row>
    <row r="114" spans="1:7" ht="23.25" customHeight="1">
      <c r="A114" s="39">
        <v>100</v>
      </c>
      <c r="B114" s="153" t="s">
        <v>387</v>
      </c>
      <c r="C114" s="47">
        <v>912</v>
      </c>
      <c r="D114" s="154" t="s">
        <v>386</v>
      </c>
      <c r="E114" s="154" t="s">
        <v>295</v>
      </c>
      <c r="F114" s="154"/>
      <c r="G114" s="159">
        <f t="shared" si="0"/>
        <v>12000</v>
      </c>
    </row>
    <row r="115" spans="1:7" ht="23.25" customHeight="1">
      <c r="A115" s="39">
        <v>101</v>
      </c>
      <c r="B115" s="153" t="s">
        <v>388</v>
      </c>
      <c r="C115" s="47">
        <v>912</v>
      </c>
      <c r="D115" s="154" t="s">
        <v>386</v>
      </c>
      <c r="E115" s="154" t="s">
        <v>389</v>
      </c>
      <c r="F115" s="154"/>
      <c r="G115" s="159">
        <f t="shared" si="0"/>
        <v>12000</v>
      </c>
    </row>
    <row r="116" spans="1:7" ht="23.25" customHeight="1">
      <c r="A116" s="39">
        <v>102</v>
      </c>
      <c r="B116" s="153" t="s">
        <v>388</v>
      </c>
      <c r="C116" s="47">
        <v>912</v>
      </c>
      <c r="D116" s="154" t="s">
        <v>386</v>
      </c>
      <c r="E116" s="154" t="s">
        <v>390</v>
      </c>
      <c r="F116" s="154"/>
      <c r="G116" s="159">
        <f t="shared" si="0"/>
        <v>12000</v>
      </c>
    </row>
    <row r="117" spans="1:7" ht="13.5" customHeight="1">
      <c r="A117" s="39">
        <v>103</v>
      </c>
      <c r="B117" s="153" t="s">
        <v>391</v>
      </c>
      <c r="C117" s="47">
        <v>912</v>
      </c>
      <c r="D117" s="154" t="s">
        <v>386</v>
      </c>
      <c r="E117" s="154" t="s">
        <v>390</v>
      </c>
      <c r="F117" s="154" t="s">
        <v>392</v>
      </c>
      <c r="G117" s="159">
        <f t="shared" si="0"/>
        <v>12000</v>
      </c>
    </row>
    <row r="118" spans="1:7" ht="14.25" customHeight="1">
      <c r="A118" s="39">
        <v>104</v>
      </c>
      <c r="B118" s="155" t="s">
        <v>393</v>
      </c>
      <c r="C118" s="47">
        <v>912</v>
      </c>
      <c r="D118" s="156" t="s">
        <v>386</v>
      </c>
      <c r="E118" s="156" t="s">
        <v>390</v>
      </c>
      <c r="F118" s="156" t="s">
        <v>394</v>
      </c>
      <c r="G118" s="160">
        <v>12000</v>
      </c>
    </row>
    <row r="119" spans="1:7" ht="15.75" customHeight="1">
      <c r="A119" s="39">
        <v>105</v>
      </c>
      <c r="B119" s="47" t="s">
        <v>243</v>
      </c>
      <c r="C119" s="47"/>
      <c r="D119" s="52"/>
      <c r="E119" s="52"/>
      <c r="F119" s="47"/>
      <c r="G119" s="112">
        <f>G10+G60+G67+G75+G85+G108+G104+G112</f>
        <v>9050379.34</v>
      </c>
    </row>
    <row r="120" spans="2:7" ht="12.75">
      <c r="B120" s="62"/>
      <c r="C120" s="62"/>
      <c r="D120" s="68"/>
      <c r="E120" s="62"/>
      <c r="F120" s="68"/>
      <c r="G120" s="68"/>
    </row>
    <row r="121" spans="2:7" ht="12.75">
      <c r="B121" s="62"/>
      <c r="C121" s="62"/>
      <c r="D121" s="68"/>
      <c r="E121" s="62"/>
      <c r="F121" s="68"/>
      <c r="G121" s="68"/>
    </row>
    <row r="122" ht="54" customHeight="1"/>
    <row r="123" ht="62.25" customHeight="1"/>
    <row r="124" ht="59.25" customHeight="1"/>
    <row r="125" ht="68.25" customHeight="1"/>
    <row r="126" ht="70.5" customHeight="1"/>
    <row r="128" ht="45" customHeight="1"/>
    <row r="131" ht="75.75" customHeight="1"/>
    <row r="135" ht="38.25" customHeight="1"/>
  </sheetData>
  <sheetProtection/>
  <mergeCells count="7">
    <mergeCell ref="B2:G2"/>
    <mergeCell ref="A7:A8"/>
    <mergeCell ref="A5:G5"/>
    <mergeCell ref="C7:F7"/>
    <mergeCell ref="B4:G4"/>
    <mergeCell ref="B7:B8"/>
    <mergeCell ref="G7:G8"/>
  </mergeCells>
  <printOptions/>
  <pageMargins left="0.15748031496062992" right="0.15748031496062992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tabSelected="1" view="pageBreakPreview" zoomScaleSheetLayoutView="100" zoomScalePageLayoutView="0" workbookViewId="0" topLeftCell="A25">
      <selection activeCell="E5" sqref="E5"/>
    </sheetView>
  </sheetViews>
  <sheetFormatPr defaultColWidth="9.00390625" defaultRowHeight="12.75"/>
  <cols>
    <col min="1" max="1" width="6.625" style="0" customWidth="1"/>
    <col min="2" max="2" width="6.125" style="0" customWidth="1"/>
    <col min="3" max="3" width="4.75390625" style="0" customWidth="1"/>
    <col min="4" max="4" width="21.375" style="0" customWidth="1"/>
    <col min="5" max="5" width="106.25390625" style="0" customWidth="1"/>
  </cols>
  <sheetData>
    <row r="2" spans="1:5" ht="15">
      <c r="A2" s="14"/>
      <c r="B2" s="14"/>
      <c r="C2" s="14"/>
      <c r="D2" s="15"/>
      <c r="E2" s="7" t="s">
        <v>112</v>
      </c>
    </row>
    <row r="3" spans="1:5" ht="15">
      <c r="A3" s="14"/>
      <c r="B3" s="14"/>
      <c r="C3" s="14"/>
      <c r="D3" s="15"/>
      <c r="E3" s="7" t="s">
        <v>300</v>
      </c>
    </row>
    <row r="4" spans="1:5" ht="15">
      <c r="A4" s="14"/>
      <c r="B4" s="14"/>
      <c r="C4" s="14"/>
      <c r="D4" s="15"/>
      <c r="E4" s="7" t="s">
        <v>446</v>
      </c>
    </row>
    <row r="5" spans="1:5" ht="9" customHeight="1">
      <c r="A5" s="14"/>
      <c r="B5" s="14"/>
      <c r="C5" s="14"/>
      <c r="D5" s="15"/>
      <c r="E5" s="7"/>
    </row>
    <row r="6" spans="1:5" ht="15">
      <c r="A6" s="14"/>
      <c r="B6" s="14"/>
      <c r="C6" s="14"/>
      <c r="D6" s="15"/>
      <c r="E6" s="7" t="s">
        <v>112</v>
      </c>
    </row>
    <row r="7" spans="1:5" ht="15">
      <c r="A7" s="14"/>
      <c r="B7" s="14"/>
      <c r="C7" s="14"/>
      <c r="D7" s="15"/>
      <c r="E7" s="7" t="s">
        <v>300</v>
      </c>
    </row>
    <row r="8" spans="1:5" ht="15">
      <c r="A8" s="14"/>
      <c r="B8" s="14"/>
      <c r="C8" s="14"/>
      <c r="D8" s="15"/>
      <c r="E8" s="7" t="s">
        <v>419</v>
      </c>
    </row>
    <row r="9" spans="1:5" ht="9" customHeight="1">
      <c r="A9" s="14"/>
      <c r="B9" s="14"/>
      <c r="C9" s="14"/>
      <c r="D9" s="15"/>
      <c r="E9" s="16"/>
    </row>
    <row r="10" spans="1:5" ht="15.75" customHeight="1">
      <c r="A10" s="228" t="s">
        <v>379</v>
      </c>
      <c r="B10" s="228"/>
      <c r="C10" s="228"/>
      <c r="D10" s="228"/>
      <c r="E10" s="228"/>
    </row>
    <row r="11" spans="1:5" ht="7.5" customHeight="1">
      <c r="A11" s="33"/>
      <c r="B11" s="33"/>
      <c r="C11" s="33"/>
      <c r="D11" s="33"/>
      <c r="E11" s="33"/>
    </row>
    <row r="12" spans="1:5" ht="16.5" customHeight="1">
      <c r="A12" s="229" t="s">
        <v>82</v>
      </c>
      <c r="B12" s="230"/>
      <c r="C12" s="231"/>
      <c r="D12" s="22" t="s">
        <v>83</v>
      </c>
      <c r="E12" s="21" t="s">
        <v>84</v>
      </c>
    </row>
    <row r="13" spans="1:5" ht="25.5" customHeight="1">
      <c r="A13" s="23" t="s">
        <v>85</v>
      </c>
      <c r="B13" s="23" t="s">
        <v>86</v>
      </c>
      <c r="C13" s="21" t="s">
        <v>58</v>
      </c>
      <c r="D13" s="22"/>
      <c r="E13" s="21"/>
    </row>
    <row r="14" spans="1:5" ht="22.5" customHeight="1">
      <c r="A14" s="232" t="s">
        <v>121</v>
      </c>
      <c r="B14" s="234" t="s">
        <v>122</v>
      </c>
      <c r="C14" s="122">
        <v>890</v>
      </c>
      <c r="D14" s="123" t="s">
        <v>97</v>
      </c>
      <c r="E14" s="124" t="s">
        <v>98</v>
      </c>
    </row>
    <row r="15" spans="1:5" ht="42" customHeight="1">
      <c r="A15" s="233"/>
      <c r="B15" s="235"/>
      <c r="C15" s="74" t="s">
        <v>138</v>
      </c>
      <c r="D15" s="125" t="s">
        <v>99</v>
      </c>
      <c r="E15" s="126" t="s">
        <v>123</v>
      </c>
    </row>
    <row r="16" spans="1:5" ht="30.75" customHeight="1">
      <c r="A16" s="222" t="s">
        <v>120</v>
      </c>
      <c r="B16" s="225" t="s">
        <v>234</v>
      </c>
      <c r="C16" s="74" t="s">
        <v>119</v>
      </c>
      <c r="D16" s="125" t="s">
        <v>114</v>
      </c>
      <c r="E16" s="127" t="s">
        <v>65</v>
      </c>
    </row>
    <row r="17" spans="1:5" ht="29.25" customHeight="1">
      <c r="A17" s="223"/>
      <c r="B17" s="226"/>
      <c r="C17" s="74" t="s">
        <v>119</v>
      </c>
      <c r="D17" s="125" t="s">
        <v>124</v>
      </c>
      <c r="E17" s="127" t="s">
        <v>65</v>
      </c>
    </row>
    <row r="18" spans="1:5" ht="30.75" customHeight="1">
      <c r="A18" s="223"/>
      <c r="B18" s="226"/>
      <c r="C18" s="74" t="s">
        <v>119</v>
      </c>
      <c r="D18" s="125" t="s">
        <v>125</v>
      </c>
      <c r="E18" s="127" t="s">
        <v>65</v>
      </c>
    </row>
    <row r="19" spans="1:5" ht="28.5" customHeight="1">
      <c r="A19" s="223"/>
      <c r="B19" s="226"/>
      <c r="C19" s="74" t="s">
        <v>119</v>
      </c>
      <c r="D19" s="125" t="s">
        <v>126</v>
      </c>
      <c r="E19" s="127" t="s">
        <v>65</v>
      </c>
    </row>
    <row r="20" spans="1:5" ht="42" customHeight="1">
      <c r="A20" s="223"/>
      <c r="B20" s="226"/>
      <c r="C20" s="74" t="s">
        <v>119</v>
      </c>
      <c r="D20" s="128" t="s">
        <v>94</v>
      </c>
      <c r="E20" s="126" t="s">
        <v>96</v>
      </c>
    </row>
    <row r="21" spans="1:5" ht="39.75" customHeight="1">
      <c r="A21" s="223"/>
      <c r="B21" s="226"/>
      <c r="C21" s="74" t="s">
        <v>119</v>
      </c>
      <c r="D21" s="128" t="s">
        <v>115</v>
      </c>
      <c r="E21" s="126" t="s">
        <v>96</v>
      </c>
    </row>
    <row r="22" spans="1:5" ht="40.5" customHeight="1">
      <c r="A22" s="223"/>
      <c r="B22" s="226"/>
      <c r="C22" s="74" t="s">
        <v>119</v>
      </c>
      <c r="D22" s="128" t="s">
        <v>116</v>
      </c>
      <c r="E22" s="135" t="s">
        <v>96</v>
      </c>
    </row>
    <row r="23" spans="1:5" ht="24.75" customHeight="1">
      <c r="A23" s="223"/>
      <c r="B23" s="226"/>
      <c r="C23" s="74" t="s">
        <v>119</v>
      </c>
      <c r="D23" s="128" t="s">
        <v>93</v>
      </c>
      <c r="E23" s="179" t="s">
        <v>68</v>
      </c>
    </row>
    <row r="24" spans="1:5" ht="27" customHeight="1">
      <c r="A24" s="223"/>
      <c r="B24" s="226"/>
      <c r="C24" s="74" t="s">
        <v>119</v>
      </c>
      <c r="D24" s="128" t="s">
        <v>117</v>
      </c>
      <c r="E24" s="179" t="s">
        <v>68</v>
      </c>
    </row>
    <row r="25" spans="1:5" ht="29.25" customHeight="1">
      <c r="A25" s="223"/>
      <c r="B25" s="226"/>
      <c r="C25" s="74" t="s">
        <v>119</v>
      </c>
      <c r="D25" s="128" t="s">
        <v>118</v>
      </c>
      <c r="E25" s="179" t="s">
        <v>68</v>
      </c>
    </row>
    <row r="26" spans="1:6" ht="25.5" customHeight="1">
      <c r="A26" s="223"/>
      <c r="B26" s="226"/>
      <c r="C26" s="74" t="s">
        <v>119</v>
      </c>
      <c r="D26" s="128" t="s">
        <v>139</v>
      </c>
      <c r="E26" s="130" t="s">
        <v>140</v>
      </c>
      <c r="F26" s="17"/>
    </row>
    <row r="27" spans="1:6" ht="29.25" customHeight="1">
      <c r="A27" s="223"/>
      <c r="B27" s="226"/>
      <c r="C27" s="74" t="s">
        <v>119</v>
      </c>
      <c r="D27" s="128" t="s">
        <v>0</v>
      </c>
      <c r="E27" s="130" t="s">
        <v>1</v>
      </c>
      <c r="F27" s="17"/>
    </row>
    <row r="28" spans="1:5" ht="12.75" customHeight="1">
      <c r="A28" s="223"/>
      <c r="B28" s="226"/>
      <c r="C28" s="74" t="s">
        <v>119</v>
      </c>
      <c r="D28" s="128" t="s">
        <v>97</v>
      </c>
      <c r="E28" s="127" t="s">
        <v>98</v>
      </c>
    </row>
    <row r="29" spans="1:5" ht="15.75" customHeight="1">
      <c r="A29" s="223"/>
      <c r="B29" s="180"/>
      <c r="C29" s="74" t="s">
        <v>119</v>
      </c>
      <c r="D29" s="128" t="s">
        <v>95</v>
      </c>
      <c r="E29" s="127" t="s">
        <v>87</v>
      </c>
    </row>
    <row r="30" spans="1:5" ht="25.5" customHeight="1">
      <c r="A30" s="223" t="s">
        <v>120</v>
      </c>
      <c r="B30" s="226" t="s">
        <v>234</v>
      </c>
      <c r="C30" s="74" t="s">
        <v>119</v>
      </c>
      <c r="D30" s="131" t="s">
        <v>351</v>
      </c>
      <c r="E30" s="130" t="s">
        <v>352</v>
      </c>
    </row>
    <row r="31" spans="1:5" ht="12" customHeight="1">
      <c r="A31" s="223"/>
      <c r="B31" s="226"/>
      <c r="C31" s="74" t="s">
        <v>119</v>
      </c>
      <c r="D31" s="131" t="s">
        <v>353</v>
      </c>
      <c r="E31" s="130" t="s">
        <v>354</v>
      </c>
    </row>
    <row r="32" spans="1:5" ht="23.25" customHeight="1">
      <c r="A32" s="223"/>
      <c r="B32" s="226"/>
      <c r="C32" s="74" t="s">
        <v>119</v>
      </c>
      <c r="D32" s="125" t="s">
        <v>329</v>
      </c>
      <c r="E32" s="130" t="s">
        <v>373</v>
      </c>
    </row>
    <row r="33" spans="1:5" ht="15" customHeight="1">
      <c r="A33" s="223"/>
      <c r="B33" s="226"/>
      <c r="C33" s="74" t="s">
        <v>119</v>
      </c>
      <c r="D33" s="125" t="s">
        <v>330</v>
      </c>
      <c r="E33" s="130" t="s">
        <v>374</v>
      </c>
    </row>
    <row r="34" spans="1:5" ht="39.75" customHeight="1">
      <c r="A34" s="223"/>
      <c r="B34" s="226"/>
      <c r="C34" s="74" t="s">
        <v>119</v>
      </c>
      <c r="D34" s="125" t="s">
        <v>439</v>
      </c>
      <c r="E34" s="130" t="s">
        <v>438</v>
      </c>
    </row>
    <row r="35" spans="1:5" ht="26.25" customHeight="1">
      <c r="A35" s="223"/>
      <c r="B35" s="226"/>
      <c r="C35" s="74" t="s">
        <v>119</v>
      </c>
      <c r="D35" s="125" t="s">
        <v>404</v>
      </c>
      <c r="E35" s="130" t="s">
        <v>405</v>
      </c>
    </row>
    <row r="36" spans="1:5" ht="26.25" customHeight="1">
      <c r="A36" s="223"/>
      <c r="B36" s="226"/>
      <c r="C36" s="74" t="s">
        <v>119</v>
      </c>
      <c r="D36" s="125" t="s">
        <v>414</v>
      </c>
      <c r="E36" s="130" t="s">
        <v>415</v>
      </c>
    </row>
    <row r="37" spans="1:5" ht="43.5" customHeight="1">
      <c r="A37" s="223"/>
      <c r="B37" s="226"/>
      <c r="C37" s="134">
        <v>912</v>
      </c>
      <c r="D37" s="128" t="s">
        <v>331</v>
      </c>
      <c r="E37" s="126" t="s">
        <v>303</v>
      </c>
    </row>
    <row r="38" spans="1:5" ht="13.5" customHeight="1">
      <c r="A38" s="223"/>
      <c r="B38" s="226"/>
      <c r="C38" s="150">
        <v>912</v>
      </c>
      <c r="D38" s="149" t="s">
        <v>371</v>
      </c>
      <c r="E38" s="127" t="s">
        <v>372</v>
      </c>
    </row>
    <row r="39" spans="1:5" ht="39" customHeight="1">
      <c r="A39" s="223"/>
      <c r="B39" s="226"/>
      <c r="C39" s="133">
        <v>912</v>
      </c>
      <c r="D39" s="148" t="s">
        <v>406</v>
      </c>
      <c r="E39" s="126" t="s">
        <v>407</v>
      </c>
    </row>
    <row r="40" spans="1:5" ht="40.5" customHeight="1">
      <c r="A40" s="223"/>
      <c r="B40" s="226"/>
      <c r="C40" s="133">
        <v>912</v>
      </c>
      <c r="D40" s="148" t="s">
        <v>408</v>
      </c>
      <c r="E40" s="126" t="s">
        <v>409</v>
      </c>
    </row>
    <row r="41" spans="1:5" ht="28.5" customHeight="1">
      <c r="A41" s="223"/>
      <c r="B41" s="226"/>
      <c r="C41" s="133">
        <v>912</v>
      </c>
      <c r="D41" s="151" t="s">
        <v>332</v>
      </c>
      <c r="E41" s="132" t="s">
        <v>376</v>
      </c>
    </row>
    <row r="42" spans="1:5" ht="15" customHeight="1">
      <c r="A42" s="223"/>
      <c r="B42" s="226"/>
      <c r="C42" s="75">
        <v>912</v>
      </c>
      <c r="D42" s="148" t="s">
        <v>333</v>
      </c>
      <c r="E42" s="181" t="s">
        <v>141</v>
      </c>
    </row>
    <row r="43" spans="1:5" ht="16.5" customHeight="1">
      <c r="A43" s="223"/>
      <c r="B43" s="226"/>
      <c r="C43" s="75">
        <v>912</v>
      </c>
      <c r="D43" s="148" t="s">
        <v>355</v>
      </c>
      <c r="E43" s="181" t="s">
        <v>356</v>
      </c>
    </row>
    <row r="44" spans="1:5" ht="26.25" customHeight="1">
      <c r="A44" s="223"/>
      <c r="B44" s="226"/>
      <c r="C44" s="136">
        <v>912</v>
      </c>
      <c r="D44" s="152" t="s">
        <v>334</v>
      </c>
      <c r="E44" s="137" t="s">
        <v>375</v>
      </c>
    </row>
    <row r="45" spans="1:5" ht="15.75" customHeight="1">
      <c r="A45" s="223"/>
      <c r="B45" s="226"/>
      <c r="C45" s="136">
        <v>912</v>
      </c>
      <c r="D45" s="152" t="s">
        <v>378</v>
      </c>
      <c r="E45" s="181" t="s">
        <v>306</v>
      </c>
    </row>
    <row r="46" spans="1:5" ht="26.25" customHeight="1">
      <c r="A46" s="223"/>
      <c r="B46" s="226"/>
      <c r="C46" s="136">
        <v>912</v>
      </c>
      <c r="D46" s="152" t="s">
        <v>357</v>
      </c>
      <c r="E46" s="179" t="s">
        <v>305</v>
      </c>
    </row>
    <row r="47" spans="1:5" ht="15.75" customHeight="1">
      <c r="A47" s="223"/>
      <c r="B47" s="226"/>
      <c r="C47" s="136">
        <v>912</v>
      </c>
      <c r="D47" s="152" t="s">
        <v>307</v>
      </c>
      <c r="E47" s="179" t="s">
        <v>358</v>
      </c>
    </row>
    <row r="48" spans="1:5" ht="25.5" customHeight="1">
      <c r="A48" s="223"/>
      <c r="B48" s="226"/>
      <c r="C48" s="136">
        <v>912</v>
      </c>
      <c r="D48" s="152" t="s">
        <v>359</v>
      </c>
      <c r="E48" s="179" t="s">
        <v>377</v>
      </c>
    </row>
    <row r="49" spans="1:5" ht="27.75" customHeight="1">
      <c r="A49" s="223"/>
      <c r="B49" s="226"/>
      <c r="C49" s="136">
        <v>912</v>
      </c>
      <c r="D49" s="152" t="s">
        <v>360</v>
      </c>
      <c r="E49" s="179" t="s">
        <v>361</v>
      </c>
    </row>
    <row r="50" spans="1:5" ht="39" customHeight="1">
      <c r="A50" s="223"/>
      <c r="B50" s="226"/>
      <c r="C50" s="136">
        <v>912</v>
      </c>
      <c r="D50" s="152" t="s">
        <v>363</v>
      </c>
      <c r="E50" s="129" t="s">
        <v>362</v>
      </c>
    </row>
    <row r="51" spans="1:5" ht="25.5" customHeight="1">
      <c r="A51" s="223"/>
      <c r="B51" s="226"/>
      <c r="C51" s="136">
        <v>912</v>
      </c>
      <c r="D51" s="152" t="s">
        <v>364</v>
      </c>
      <c r="E51" s="179" t="s">
        <v>365</v>
      </c>
    </row>
    <row r="52" spans="1:5" ht="39" customHeight="1">
      <c r="A52" s="224"/>
      <c r="B52" s="227"/>
      <c r="C52" s="74" t="s">
        <v>119</v>
      </c>
      <c r="D52" s="152" t="s">
        <v>366</v>
      </c>
      <c r="E52" s="135" t="s">
        <v>367</v>
      </c>
    </row>
    <row r="53" spans="1:4" ht="77.25" customHeight="1">
      <c r="A53" s="20"/>
      <c r="B53" s="19"/>
      <c r="C53" s="17"/>
      <c r="D53" s="17"/>
    </row>
  </sheetData>
  <sheetProtection/>
  <mergeCells count="8">
    <mergeCell ref="A16:A29"/>
    <mergeCell ref="A30:A52"/>
    <mergeCell ref="B16:B28"/>
    <mergeCell ref="B30:B52"/>
    <mergeCell ref="A10:E10"/>
    <mergeCell ref="A12:C12"/>
    <mergeCell ref="A14:A15"/>
    <mergeCell ref="B14:B15"/>
  </mergeCells>
  <printOptions/>
  <pageMargins left="0.7480314960629921" right="0.1968503937007874" top="0.1968503937007874" bottom="0.1968503937007874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5"/>
  <sheetViews>
    <sheetView zoomScalePageLayoutView="0" workbookViewId="0" topLeftCell="A7">
      <selection activeCell="B3" sqref="B3"/>
    </sheetView>
  </sheetViews>
  <sheetFormatPr defaultColWidth="9.00390625" defaultRowHeight="12.75"/>
  <cols>
    <col min="1" max="1" width="4.375" style="65" customWidth="1"/>
    <col min="2" max="2" width="50.875" style="0" customWidth="1"/>
    <col min="3" max="3" width="4.25390625" style="0" customWidth="1"/>
    <col min="4" max="4" width="4.75390625" style="65" customWidth="1"/>
    <col min="5" max="5" width="19.125" style="65" customWidth="1"/>
  </cols>
  <sheetData>
    <row r="1" ht="6.75" customHeight="1"/>
    <row r="2" spans="2:5" ht="42" customHeight="1">
      <c r="B2" s="213" t="s">
        <v>447</v>
      </c>
      <c r="C2" s="213"/>
      <c r="D2" s="214"/>
      <c r="E2" s="214"/>
    </row>
    <row r="3" ht="24" customHeight="1"/>
    <row r="4" spans="2:7" ht="36.75" customHeight="1">
      <c r="B4" s="213" t="s">
        <v>420</v>
      </c>
      <c r="C4" s="213"/>
      <c r="D4" s="214"/>
      <c r="E4" s="214"/>
      <c r="F4" s="6"/>
      <c r="G4" s="7"/>
    </row>
    <row r="5" spans="1:7" ht="44.25" customHeight="1">
      <c r="A5" s="236" t="s">
        <v>395</v>
      </c>
      <c r="B5" s="236"/>
      <c r="C5" s="236"/>
      <c r="D5" s="236"/>
      <c r="E5" s="236"/>
      <c r="F5" s="6"/>
      <c r="G5" s="7"/>
    </row>
    <row r="6" spans="2:7" ht="12.75">
      <c r="B6" s="37"/>
      <c r="C6" s="37"/>
      <c r="D6" s="67"/>
      <c r="E6" s="70" t="s">
        <v>151</v>
      </c>
      <c r="F6" s="6"/>
      <c r="G6" s="7"/>
    </row>
    <row r="7" spans="1:7" ht="12.75" customHeight="1">
      <c r="A7" s="215" t="s">
        <v>217</v>
      </c>
      <c r="B7" s="221" t="s">
        <v>110</v>
      </c>
      <c r="C7" s="237" t="s">
        <v>204</v>
      </c>
      <c r="D7" s="238"/>
      <c r="E7" s="221" t="s">
        <v>341</v>
      </c>
      <c r="F7" s="6"/>
      <c r="G7" s="16"/>
    </row>
    <row r="8" spans="1:7" ht="12.75">
      <c r="A8" s="216"/>
      <c r="B8" s="221"/>
      <c r="C8" s="239"/>
      <c r="D8" s="240"/>
      <c r="E8" s="221"/>
      <c r="F8" s="6"/>
      <c r="G8" s="16"/>
    </row>
    <row r="9" spans="1:5" ht="13.5" customHeight="1">
      <c r="A9" s="65">
        <v>1</v>
      </c>
      <c r="B9" s="42" t="s">
        <v>5</v>
      </c>
      <c r="C9" s="54" t="s">
        <v>29</v>
      </c>
      <c r="D9" s="54"/>
      <c r="E9" s="113">
        <f>E10+E12+E14+E18+E17</f>
        <v>5321565.6</v>
      </c>
    </row>
    <row r="10" spans="1:5" ht="26.25" customHeight="1">
      <c r="A10" s="39">
        <v>2</v>
      </c>
      <c r="B10" s="109" t="s">
        <v>22</v>
      </c>
      <c r="C10" s="54" t="s">
        <v>29</v>
      </c>
      <c r="D10" s="54" t="s">
        <v>33</v>
      </c>
      <c r="E10" s="112">
        <f>E11</f>
        <v>821642.8</v>
      </c>
    </row>
    <row r="11" spans="1:5" ht="35.25" customHeight="1">
      <c r="A11" s="39">
        <v>3</v>
      </c>
      <c r="B11" s="97" t="s">
        <v>181</v>
      </c>
      <c r="C11" s="52" t="s">
        <v>29</v>
      </c>
      <c r="D11" s="52" t="s">
        <v>33</v>
      </c>
      <c r="E11" s="112">
        <v>821642.8</v>
      </c>
    </row>
    <row r="12" spans="1:5" ht="36.75" customHeight="1">
      <c r="A12" s="39">
        <v>4</v>
      </c>
      <c r="B12" s="109" t="s">
        <v>88</v>
      </c>
      <c r="C12" s="54" t="s">
        <v>29</v>
      </c>
      <c r="D12" s="54" t="s">
        <v>127</v>
      </c>
      <c r="E12" s="112">
        <f>E13</f>
        <v>24000</v>
      </c>
    </row>
    <row r="13" spans="1:5" ht="34.5" customHeight="1">
      <c r="A13" s="39">
        <v>5</v>
      </c>
      <c r="B13" s="97" t="s">
        <v>88</v>
      </c>
      <c r="C13" s="52" t="s">
        <v>29</v>
      </c>
      <c r="D13" s="52" t="s">
        <v>127</v>
      </c>
      <c r="E13" s="113">
        <v>24000</v>
      </c>
    </row>
    <row r="14" spans="1:5" ht="36.75" customHeight="1">
      <c r="A14" s="39">
        <v>6</v>
      </c>
      <c r="B14" s="109" t="s">
        <v>89</v>
      </c>
      <c r="C14" s="54" t="s">
        <v>29</v>
      </c>
      <c r="D14" s="52" t="s">
        <v>396</v>
      </c>
      <c r="E14" s="112">
        <f>E15</f>
        <v>4461035.8</v>
      </c>
    </row>
    <row r="15" spans="1:5" ht="35.25" customHeight="1">
      <c r="A15" s="39">
        <v>7</v>
      </c>
      <c r="B15" s="97" t="s">
        <v>89</v>
      </c>
      <c r="C15" s="52" t="s">
        <v>29</v>
      </c>
      <c r="D15" s="52" t="s">
        <v>396</v>
      </c>
      <c r="E15" s="113">
        <v>4461035.8</v>
      </c>
    </row>
    <row r="16" spans="1:5" ht="1.5" customHeight="1" hidden="1">
      <c r="A16" s="39">
        <v>8</v>
      </c>
      <c r="B16" s="109" t="s">
        <v>187</v>
      </c>
      <c r="C16" s="54" t="s">
        <v>29</v>
      </c>
      <c r="D16" s="54" t="s">
        <v>34</v>
      </c>
      <c r="E16" s="112">
        <f>E17</f>
        <v>0</v>
      </c>
    </row>
    <row r="17" spans="1:5" ht="14.25" customHeight="1" hidden="1">
      <c r="A17" s="39">
        <v>9</v>
      </c>
      <c r="B17" s="97" t="s">
        <v>165</v>
      </c>
      <c r="C17" s="52" t="s">
        <v>29</v>
      </c>
      <c r="D17" s="52" t="s">
        <v>34</v>
      </c>
      <c r="E17" s="113">
        <v>0</v>
      </c>
    </row>
    <row r="18" spans="1:5" ht="15" customHeight="1">
      <c r="A18" s="39">
        <v>10</v>
      </c>
      <c r="B18" s="109" t="s">
        <v>90</v>
      </c>
      <c r="C18" s="54" t="s">
        <v>29</v>
      </c>
      <c r="D18" s="54" t="s">
        <v>397</v>
      </c>
      <c r="E18" s="112">
        <f>E19</f>
        <v>14887</v>
      </c>
    </row>
    <row r="19" spans="1:5" ht="13.5" customHeight="1">
      <c r="A19" s="39">
        <v>11</v>
      </c>
      <c r="B19" s="97" t="s">
        <v>90</v>
      </c>
      <c r="C19" s="52" t="s">
        <v>29</v>
      </c>
      <c r="D19" s="52" t="s">
        <v>397</v>
      </c>
      <c r="E19" s="113">
        <v>14887</v>
      </c>
    </row>
    <row r="20" spans="1:5" s="32" customFormat="1" ht="12.75" customHeight="1">
      <c r="A20" s="66">
        <v>12</v>
      </c>
      <c r="B20" s="109" t="s">
        <v>4</v>
      </c>
      <c r="C20" s="54" t="s">
        <v>33</v>
      </c>
      <c r="D20" s="54"/>
      <c r="E20" s="112">
        <f>E21</f>
        <v>420631</v>
      </c>
    </row>
    <row r="21" spans="1:5" s="32" customFormat="1" ht="12" customHeight="1">
      <c r="A21" s="66">
        <v>13</v>
      </c>
      <c r="B21" s="109" t="s">
        <v>191</v>
      </c>
      <c r="C21" s="54" t="s">
        <v>33</v>
      </c>
      <c r="D21" s="54" t="s">
        <v>127</v>
      </c>
      <c r="E21" s="112">
        <f>E22</f>
        <v>420631</v>
      </c>
    </row>
    <row r="22" spans="1:5" s="32" customFormat="1" ht="12" customHeight="1">
      <c r="A22" s="66">
        <v>14</v>
      </c>
      <c r="B22" s="97" t="s">
        <v>191</v>
      </c>
      <c r="C22" s="54" t="s">
        <v>33</v>
      </c>
      <c r="D22" s="54" t="s">
        <v>127</v>
      </c>
      <c r="E22" s="138">
        <v>420631</v>
      </c>
    </row>
    <row r="23" spans="1:5" s="32" customFormat="1" ht="24" customHeight="1">
      <c r="A23" s="66">
        <v>15</v>
      </c>
      <c r="B23" s="165" t="s">
        <v>6</v>
      </c>
      <c r="C23" s="71" t="s">
        <v>127</v>
      </c>
      <c r="D23" s="71"/>
      <c r="E23" s="121">
        <f>E24</f>
        <v>73752.05</v>
      </c>
    </row>
    <row r="24" spans="1:5" s="32" customFormat="1" ht="13.5" customHeight="1">
      <c r="A24" s="66">
        <v>16</v>
      </c>
      <c r="B24" s="109" t="s">
        <v>193</v>
      </c>
      <c r="C24" s="54" t="s">
        <v>127</v>
      </c>
      <c r="D24" s="54" t="s">
        <v>61</v>
      </c>
      <c r="E24" s="113">
        <f>E25</f>
        <v>73752.05</v>
      </c>
    </row>
    <row r="25" spans="1:5" s="32" customFormat="1" ht="13.5" customHeight="1">
      <c r="A25" s="66">
        <v>17</v>
      </c>
      <c r="B25" s="97" t="s">
        <v>193</v>
      </c>
      <c r="C25" s="54" t="s">
        <v>127</v>
      </c>
      <c r="D25" s="54" t="s">
        <v>61</v>
      </c>
      <c r="E25" s="113">
        <v>73752.05</v>
      </c>
    </row>
    <row r="26" spans="1:5" ht="15.75" customHeight="1">
      <c r="A26" s="39">
        <v>18</v>
      </c>
      <c r="B26" s="59" t="s">
        <v>195</v>
      </c>
      <c r="C26" s="54" t="s">
        <v>396</v>
      </c>
      <c r="D26" s="54"/>
      <c r="E26" s="112">
        <f>E27</f>
        <v>674600</v>
      </c>
    </row>
    <row r="27" spans="1:5" ht="13.5" customHeight="1">
      <c r="A27" s="39">
        <v>19</v>
      </c>
      <c r="B27" s="109" t="s">
        <v>7</v>
      </c>
      <c r="C27" s="54" t="s">
        <v>396</v>
      </c>
      <c r="D27" s="54" t="s">
        <v>398</v>
      </c>
      <c r="E27" s="112">
        <f>E28</f>
        <v>674600</v>
      </c>
    </row>
    <row r="28" spans="1:5" ht="13.5" customHeight="1">
      <c r="A28" s="39">
        <v>20</v>
      </c>
      <c r="B28" s="97" t="s">
        <v>7</v>
      </c>
      <c r="C28" s="52" t="s">
        <v>396</v>
      </c>
      <c r="D28" s="52" t="s">
        <v>398</v>
      </c>
      <c r="E28" s="113">
        <v>674600</v>
      </c>
    </row>
    <row r="29" spans="1:5" ht="12.75" customHeight="1">
      <c r="A29" s="39">
        <v>21</v>
      </c>
      <c r="B29" s="109" t="s">
        <v>2</v>
      </c>
      <c r="C29" s="54" t="s">
        <v>399</v>
      </c>
      <c r="D29" s="54"/>
      <c r="E29" s="112">
        <f>E30+E32+E34</f>
        <v>2419644.09</v>
      </c>
    </row>
    <row r="30" spans="1:5" ht="12.75" customHeight="1">
      <c r="A30" s="39">
        <v>22</v>
      </c>
      <c r="B30" s="117" t="s">
        <v>196</v>
      </c>
      <c r="C30" s="54" t="s">
        <v>399</v>
      </c>
      <c r="D30" s="54" t="s">
        <v>29</v>
      </c>
      <c r="E30" s="112">
        <f>E31</f>
        <v>405581</v>
      </c>
    </row>
    <row r="31" spans="1:5" ht="12.75" customHeight="1">
      <c r="A31" s="39">
        <v>23</v>
      </c>
      <c r="B31" s="110" t="s">
        <v>196</v>
      </c>
      <c r="C31" s="52" t="s">
        <v>399</v>
      </c>
      <c r="D31" s="52" t="s">
        <v>29</v>
      </c>
      <c r="E31" s="113">
        <v>405581</v>
      </c>
    </row>
    <row r="32" spans="1:5" ht="15" customHeight="1">
      <c r="A32" s="39">
        <v>24</v>
      </c>
      <c r="B32" s="55" t="s">
        <v>199</v>
      </c>
      <c r="C32" s="54" t="s">
        <v>399</v>
      </c>
      <c r="D32" s="54" t="s">
        <v>33</v>
      </c>
      <c r="E32" s="112">
        <f>E33</f>
        <v>530857.6</v>
      </c>
    </row>
    <row r="33" spans="1:5" ht="14.25" customHeight="1">
      <c r="A33" s="39">
        <v>25</v>
      </c>
      <c r="B33" s="64" t="s">
        <v>199</v>
      </c>
      <c r="C33" s="52" t="s">
        <v>399</v>
      </c>
      <c r="D33" s="52" t="s">
        <v>33</v>
      </c>
      <c r="E33" s="113">
        <v>530857.6</v>
      </c>
    </row>
    <row r="34" spans="1:5" ht="14.25" customHeight="1">
      <c r="A34" s="39">
        <v>26</v>
      </c>
      <c r="B34" s="109" t="s">
        <v>91</v>
      </c>
      <c r="C34" s="54" t="s">
        <v>399</v>
      </c>
      <c r="D34" s="54" t="s">
        <v>127</v>
      </c>
      <c r="E34" s="112">
        <f>E35</f>
        <v>1483205.49</v>
      </c>
    </row>
    <row r="35" spans="1:5" ht="12" customHeight="1">
      <c r="A35" s="39">
        <v>27</v>
      </c>
      <c r="B35" s="97" t="s">
        <v>91</v>
      </c>
      <c r="C35" s="52" t="s">
        <v>399</v>
      </c>
      <c r="D35" s="52" t="s">
        <v>127</v>
      </c>
      <c r="E35" s="113">
        <v>1483205.49</v>
      </c>
    </row>
    <row r="36" spans="1:5" ht="12.75">
      <c r="A36" s="39">
        <v>28</v>
      </c>
      <c r="B36" s="117" t="s">
        <v>336</v>
      </c>
      <c r="C36" s="69" t="s">
        <v>400</v>
      </c>
      <c r="D36" s="69"/>
      <c r="E36" s="112">
        <f>E37</f>
        <v>105633.8</v>
      </c>
    </row>
    <row r="37" spans="1:5" ht="12.75">
      <c r="A37" s="39">
        <v>29</v>
      </c>
      <c r="B37" s="117" t="s">
        <v>337</v>
      </c>
      <c r="C37" s="69" t="s">
        <v>400</v>
      </c>
      <c r="D37" s="69" t="s">
        <v>400</v>
      </c>
      <c r="E37" s="113">
        <f>E38</f>
        <v>105633.8</v>
      </c>
    </row>
    <row r="38" spans="1:5" ht="12.75">
      <c r="A38" s="39">
        <v>30</v>
      </c>
      <c r="B38" s="110" t="s">
        <v>337</v>
      </c>
      <c r="C38" s="69" t="s">
        <v>400</v>
      </c>
      <c r="D38" s="69" t="s">
        <v>400</v>
      </c>
      <c r="E38" s="113">
        <v>105633.8</v>
      </c>
    </row>
    <row r="39" spans="1:5" ht="12.75">
      <c r="A39" s="39">
        <v>31</v>
      </c>
      <c r="B39" s="117" t="s">
        <v>249</v>
      </c>
      <c r="C39" s="72" t="s">
        <v>398</v>
      </c>
      <c r="D39" s="72"/>
      <c r="E39" s="112">
        <f>E40</f>
        <v>22552.8</v>
      </c>
    </row>
    <row r="40" spans="1:5" ht="12.75">
      <c r="A40" s="63">
        <v>32</v>
      </c>
      <c r="B40" s="117" t="s">
        <v>209</v>
      </c>
      <c r="C40" s="72" t="s">
        <v>398</v>
      </c>
      <c r="D40" s="72" t="s">
        <v>398</v>
      </c>
      <c r="E40" s="112">
        <f>E41</f>
        <v>22552.8</v>
      </c>
    </row>
    <row r="41" spans="1:5" ht="12.75">
      <c r="A41" s="39">
        <v>33</v>
      </c>
      <c r="B41" s="110" t="s">
        <v>209</v>
      </c>
      <c r="C41" s="69" t="s">
        <v>398</v>
      </c>
      <c r="D41" s="69" t="s">
        <v>398</v>
      </c>
      <c r="E41" s="113">
        <v>22552.8</v>
      </c>
    </row>
    <row r="42" spans="1:5" ht="12.75">
      <c r="A42" s="39">
        <v>34</v>
      </c>
      <c r="B42" s="164" t="s">
        <v>383</v>
      </c>
      <c r="C42" s="161" t="s">
        <v>61</v>
      </c>
      <c r="D42" s="161"/>
      <c r="E42" s="112">
        <f>E43</f>
        <v>12000</v>
      </c>
    </row>
    <row r="43" spans="1:5" ht="12.75">
      <c r="A43" s="39">
        <v>35</v>
      </c>
      <c r="B43" s="164" t="s">
        <v>385</v>
      </c>
      <c r="C43" s="161" t="s">
        <v>61</v>
      </c>
      <c r="D43" s="161" t="s">
        <v>29</v>
      </c>
      <c r="E43" s="112">
        <f>E44</f>
        <v>12000</v>
      </c>
    </row>
    <row r="44" spans="1:5" ht="12.75">
      <c r="A44" s="39">
        <v>36</v>
      </c>
      <c r="B44" s="163" t="s">
        <v>385</v>
      </c>
      <c r="C44" s="162" t="s">
        <v>61</v>
      </c>
      <c r="D44" s="162" t="s">
        <v>29</v>
      </c>
      <c r="E44" s="113">
        <v>12000</v>
      </c>
    </row>
    <row r="45" spans="1:5" ht="13.5" customHeight="1">
      <c r="A45" s="39">
        <v>37</v>
      </c>
      <c r="B45" s="49" t="s">
        <v>243</v>
      </c>
      <c r="C45" s="49"/>
      <c r="D45" s="54"/>
      <c r="E45" s="112">
        <f>E9+E20+E23+E26+E29+E39+E36+E42</f>
        <v>9050379.34</v>
      </c>
    </row>
    <row r="48" ht="54" customHeight="1"/>
    <row r="49" ht="62.25" customHeight="1"/>
    <row r="50" ht="59.25" customHeight="1"/>
    <row r="51" ht="68.25" customHeight="1"/>
    <row r="52" ht="70.5" customHeight="1"/>
    <row r="54" ht="45" customHeight="1"/>
    <row r="57" ht="75.75" customHeight="1"/>
    <row r="61" ht="38.25" customHeight="1"/>
  </sheetData>
  <sheetProtection/>
  <mergeCells count="7">
    <mergeCell ref="B2:E2"/>
    <mergeCell ref="A7:A8"/>
    <mergeCell ref="A5:E5"/>
    <mergeCell ref="B4:E4"/>
    <mergeCell ref="B7:B8"/>
    <mergeCell ref="E7:E8"/>
    <mergeCell ref="C7:D8"/>
  </mergeCells>
  <printOptions/>
  <pageMargins left="0.35433070866141736" right="0.35433070866141736" top="0.1968503937007874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50">
      <selection activeCell="J34" sqref="J34"/>
    </sheetView>
  </sheetViews>
  <sheetFormatPr defaultColWidth="9.00390625" defaultRowHeight="12.75"/>
  <cols>
    <col min="1" max="1" width="3.125" style="32" customWidth="1"/>
    <col min="2" max="2" width="57.25390625" style="4" customWidth="1"/>
    <col min="3" max="3" width="3.625" style="32" customWidth="1"/>
    <col min="4" max="4" width="1.875" style="32" customWidth="1"/>
    <col min="5" max="5" width="2.25390625" style="32" customWidth="1"/>
    <col min="6" max="6" width="5.75390625" style="35" customWidth="1"/>
    <col min="7" max="7" width="2.625" style="32" customWidth="1"/>
    <col min="8" max="8" width="4.125" style="32" customWidth="1"/>
    <col min="9" max="9" width="3.75390625" style="32" customWidth="1"/>
    <col min="10" max="10" width="12.75390625" style="32" customWidth="1"/>
    <col min="11" max="11" width="14.25390625" style="32" customWidth="1"/>
    <col min="12" max="12" width="18.625" style="36" customWidth="1"/>
    <col min="13" max="16384" width="9.125" style="32" customWidth="1"/>
  </cols>
  <sheetData>
    <row r="1" spans="11:12" ht="12.75">
      <c r="K1" s="241" t="s">
        <v>422</v>
      </c>
      <c r="L1" s="241"/>
    </row>
    <row r="2" spans="11:12" ht="12.75">
      <c r="K2" s="241" t="s">
        <v>300</v>
      </c>
      <c r="L2" s="241"/>
    </row>
    <row r="3" spans="11:12" ht="12.75">
      <c r="K3" s="241" t="s">
        <v>448</v>
      </c>
      <c r="L3" s="241"/>
    </row>
    <row r="4" ht="9" customHeight="1"/>
    <row r="5" spans="2:12" ht="13.5" customHeight="1">
      <c r="B5" s="244" t="s">
        <v>113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</row>
    <row r="6" spans="2:12" ht="12.75">
      <c r="B6" s="244" t="s">
        <v>300</v>
      </c>
      <c r="C6" s="244"/>
      <c r="D6" s="244"/>
      <c r="E6" s="244"/>
      <c r="F6" s="244"/>
      <c r="G6" s="244"/>
      <c r="H6" s="244"/>
      <c r="I6" s="244"/>
      <c r="J6" s="244"/>
      <c r="K6" s="244"/>
      <c r="L6" s="244"/>
    </row>
    <row r="7" spans="2:12" ht="12.75">
      <c r="B7" s="244" t="s">
        <v>416</v>
      </c>
      <c r="C7" s="244"/>
      <c r="D7" s="244"/>
      <c r="E7" s="244"/>
      <c r="F7" s="244"/>
      <c r="G7" s="244"/>
      <c r="H7" s="244"/>
      <c r="I7" s="244"/>
      <c r="J7" s="244"/>
      <c r="K7" s="244"/>
      <c r="L7" s="244"/>
    </row>
    <row r="8" spans="2:12" ht="3.75" customHeight="1"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</row>
    <row r="9" spans="2:12" ht="13.5" customHeight="1">
      <c r="B9" s="242" t="s">
        <v>401</v>
      </c>
      <c r="C9" s="242"/>
      <c r="D9" s="242"/>
      <c r="E9" s="242"/>
      <c r="F9" s="242"/>
      <c r="G9" s="242"/>
      <c r="H9" s="242"/>
      <c r="I9" s="242"/>
      <c r="J9" s="242"/>
      <c r="K9" s="242"/>
      <c r="L9" s="242"/>
    </row>
    <row r="10" spans="2:12" ht="12" customHeight="1">
      <c r="B10" s="243" t="s">
        <v>50</v>
      </c>
      <c r="C10" s="243"/>
      <c r="D10" s="243"/>
      <c r="E10" s="243"/>
      <c r="F10" s="243"/>
      <c r="G10" s="243"/>
      <c r="H10" s="243"/>
      <c r="I10" s="243"/>
      <c r="J10" s="243"/>
      <c r="K10" s="243"/>
      <c r="L10" s="243"/>
    </row>
    <row r="11" spans="1:12" ht="10.5" customHeight="1">
      <c r="A11" s="215" t="s">
        <v>266</v>
      </c>
      <c r="B11" s="247" t="s">
        <v>132</v>
      </c>
      <c r="C11" s="248" t="s">
        <v>58</v>
      </c>
      <c r="D11" s="248"/>
      <c r="E11" s="248"/>
      <c r="F11" s="248"/>
      <c r="G11" s="248"/>
      <c r="H11" s="248"/>
      <c r="I11" s="248"/>
      <c r="J11" s="249" t="s">
        <v>402</v>
      </c>
      <c r="K11" s="251" t="s">
        <v>323</v>
      </c>
      <c r="L11" s="249" t="s">
        <v>381</v>
      </c>
    </row>
    <row r="12" spans="1:12" ht="2.25" customHeight="1">
      <c r="A12" s="245"/>
      <c r="B12" s="247"/>
      <c r="C12" s="248"/>
      <c r="D12" s="248"/>
      <c r="E12" s="248"/>
      <c r="F12" s="248"/>
      <c r="G12" s="248"/>
      <c r="H12" s="248"/>
      <c r="I12" s="248"/>
      <c r="J12" s="249"/>
      <c r="K12" s="252"/>
      <c r="L12" s="249"/>
    </row>
    <row r="13" spans="1:12" ht="96" customHeight="1">
      <c r="A13" s="246"/>
      <c r="B13" s="247"/>
      <c r="C13" s="139" t="s">
        <v>130</v>
      </c>
      <c r="D13" s="139" t="s">
        <v>35</v>
      </c>
      <c r="E13" s="139" t="s">
        <v>36</v>
      </c>
      <c r="F13" s="140" t="s">
        <v>37</v>
      </c>
      <c r="G13" s="139" t="s">
        <v>38</v>
      </c>
      <c r="H13" s="139" t="s">
        <v>39</v>
      </c>
      <c r="I13" s="140" t="s">
        <v>131</v>
      </c>
      <c r="J13" s="249"/>
      <c r="K13" s="253"/>
      <c r="L13" s="249"/>
    </row>
    <row r="14" spans="1:12" ht="11.25" customHeight="1">
      <c r="A14" s="91"/>
      <c r="B14" s="83">
        <v>1</v>
      </c>
      <c r="C14" s="250" t="s">
        <v>59</v>
      </c>
      <c r="D14" s="250"/>
      <c r="E14" s="250"/>
      <c r="F14" s="250"/>
      <c r="G14" s="250"/>
      <c r="H14" s="250"/>
      <c r="I14" s="250"/>
      <c r="J14" s="11" t="s">
        <v>179</v>
      </c>
      <c r="K14" s="11" t="s">
        <v>180</v>
      </c>
      <c r="L14" s="24">
        <v>5</v>
      </c>
    </row>
    <row r="15" spans="1:12" ht="12.75">
      <c r="A15" s="91">
        <v>1</v>
      </c>
      <c r="B15" s="84" t="s">
        <v>42</v>
      </c>
      <c r="C15" s="11"/>
      <c r="D15" s="11"/>
      <c r="E15" s="11"/>
      <c r="F15" s="11"/>
      <c r="G15" s="11"/>
      <c r="H15" s="11"/>
      <c r="I15" s="11"/>
      <c r="J15" s="98">
        <f>J16+J43</f>
        <v>8923175.4</v>
      </c>
      <c r="K15" s="98">
        <f>K16+K43</f>
        <v>5410917</v>
      </c>
      <c r="L15" s="98">
        <f>L16+L43</f>
        <v>5481107</v>
      </c>
    </row>
    <row r="16" spans="1:12" s="2" customFormat="1" ht="12.75">
      <c r="A16" s="92">
        <v>2</v>
      </c>
      <c r="B16" s="85" t="s">
        <v>52</v>
      </c>
      <c r="C16" s="25" t="s">
        <v>41</v>
      </c>
      <c r="D16" s="25" t="s">
        <v>51</v>
      </c>
      <c r="E16" s="25" t="s">
        <v>26</v>
      </c>
      <c r="F16" s="25" t="s">
        <v>53</v>
      </c>
      <c r="G16" s="25" t="s">
        <v>26</v>
      </c>
      <c r="H16" s="25" t="s">
        <v>54</v>
      </c>
      <c r="I16" s="25" t="s">
        <v>41</v>
      </c>
      <c r="J16" s="99">
        <f>J17+J25+J34+J31+J20+J40</f>
        <v>1953616.5999999999</v>
      </c>
      <c r="K16" s="99">
        <f>K17+K25+K34+K31+K20+K40</f>
        <v>1640321.2</v>
      </c>
      <c r="L16" s="99">
        <f>L17+L25+L34+L31+L20+L40</f>
        <v>1697103.2</v>
      </c>
    </row>
    <row r="17" spans="1:12" s="2" customFormat="1" ht="12.75">
      <c r="A17" s="92">
        <v>3</v>
      </c>
      <c r="B17" s="85" t="s">
        <v>55</v>
      </c>
      <c r="C17" s="25" t="s">
        <v>41</v>
      </c>
      <c r="D17" s="25" t="s">
        <v>51</v>
      </c>
      <c r="E17" s="25" t="s">
        <v>29</v>
      </c>
      <c r="F17" s="25" t="s">
        <v>53</v>
      </c>
      <c r="G17" s="25" t="s">
        <v>26</v>
      </c>
      <c r="H17" s="25" t="s">
        <v>54</v>
      </c>
      <c r="I17" s="25" t="s">
        <v>41</v>
      </c>
      <c r="J17" s="100">
        <f aca="true" t="shared" si="0" ref="J17:L18">J18</f>
        <v>147000</v>
      </c>
      <c r="K17" s="100">
        <f t="shared" si="0"/>
        <v>554600</v>
      </c>
      <c r="L17" s="100">
        <f t="shared" si="0"/>
        <v>572100</v>
      </c>
    </row>
    <row r="18" spans="1:12" s="2" customFormat="1" ht="12.75">
      <c r="A18" s="92">
        <v>4</v>
      </c>
      <c r="B18" s="86" t="s">
        <v>60</v>
      </c>
      <c r="C18" s="25" t="s">
        <v>43</v>
      </c>
      <c r="D18" s="25" t="s">
        <v>51</v>
      </c>
      <c r="E18" s="25" t="s">
        <v>29</v>
      </c>
      <c r="F18" s="25" t="s">
        <v>47</v>
      </c>
      <c r="G18" s="25" t="s">
        <v>26</v>
      </c>
      <c r="H18" s="25" t="s">
        <v>54</v>
      </c>
      <c r="I18" s="25" t="s">
        <v>45</v>
      </c>
      <c r="J18" s="100">
        <f t="shared" si="0"/>
        <v>147000</v>
      </c>
      <c r="K18" s="100">
        <f t="shared" si="0"/>
        <v>554600</v>
      </c>
      <c r="L18" s="100">
        <f t="shared" si="0"/>
        <v>572100</v>
      </c>
    </row>
    <row r="19" spans="1:12" s="2" customFormat="1" ht="48">
      <c r="A19" s="92">
        <v>5</v>
      </c>
      <c r="B19" s="115" t="s">
        <v>235</v>
      </c>
      <c r="C19" s="26" t="s">
        <v>43</v>
      </c>
      <c r="D19" s="26" t="s">
        <v>51</v>
      </c>
      <c r="E19" s="26" t="s">
        <v>29</v>
      </c>
      <c r="F19" s="26" t="s">
        <v>177</v>
      </c>
      <c r="G19" s="26" t="s">
        <v>26</v>
      </c>
      <c r="H19" s="26" t="s">
        <v>54</v>
      </c>
      <c r="I19" s="26" t="s">
        <v>45</v>
      </c>
      <c r="J19" s="101">
        <v>147000</v>
      </c>
      <c r="K19" s="100">
        <v>554600</v>
      </c>
      <c r="L19" s="100">
        <v>572100</v>
      </c>
    </row>
    <row r="20" spans="1:12" ht="12" customHeight="1">
      <c r="A20" s="91">
        <v>6</v>
      </c>
      <c r="B20" s="141" t="s">
        <v>142</v>
      </c>
      <c r="C20" s="27" t="s">
        <v>41</v>
      </c>
      <c r="D20" s="27" t="s">
        <v>51</v>
      </c>
      <c r="E20" s="27" t="s">
        <v>127</v>
      </c>
      <c r="F20" s="27" t="s">
        <v>53</v>
      </c>
      <c r="G20" s="27" t="s">
        <v>26</v>
      </c>
      <c r="H20" s="27" t="s">
        <v>54</v>
      </c>
      <c r="I20" s="27" t="s">
        <v>45</v>
      </c>
      <c r="J20" s="100">
        <f>J21+J22+J23+J24</f>
        <v>179200</v>
      </c>
      <c r="K20" s="100">
        <f>K21+K22+K23+K24</f>
        <v>199900</v>
      </c>
      <c r="L20" s="100">
        <f>L21+L22+L23+L24</f>
        <v>204800</v>
      </c>
    </row>
    <row r="21" spans="1:12" ht="49.5" customHeight="1">
      <c r="A21" s="91">
        <v>7</v>
      </c>
      <c r="B21" s="115" t="s">
        <v>143</v>
      </c>
      <c r="C21" s="27" t="s">
        <v>178</v>
      </c>
      <c r="D21" s="27" t="s">
        <v>51</v>
      </c>
      <c r="E21" s="27" t="s">
        <v>127</v>
      </c>
      <c r="F21" s="27" t="s">
        <v>147</v>
      </c>
      <c r="G21" s="27" t="s">
        <v>29</v>
      </c>
      <c r="H21" s="27" t="s">
        <v>54</v>
      </c>
      <c r="I21" s="27" t="s">
        <v>45</v>
      </c>
      <c r="J21" s="102">
        <v>66600</v>
      </c>
      <c r="K21" s="103">
        <v>74300</v>
      </c>
      <c r="L21" s="103">
        <v>77300</v>
      </c>
    </row>
    <row r="22" spans="1:12" ht="59.25" customHeight="1">
      <c r="A22" s="91">
        <v>8</v>
      </c>
      <c r="B22" s="87" t="s">
        <v>144</v>
      </c>
      <c r="C22" s="27" t="s">
        <v>178</v>
      </c>
      <c r="D22" s="27" t="s">
        <v>51</v>
      </c>
      <c r="E22" s="27" t="s">
        <v>127</v>
      </c>
      <c r="F22" s="27" t="s">
        <v>148</v>
      </c>
      <c r="G22" s="27" t="s">
        <v>29</v>
      </c>
      <c r="H22" s="27" t="s">
        <v>54</v>
      </c>
      <c r="I22" s="27" t="s">
        <v>45</v>
      </c>
      <c r="J22" s="102">
        <v>500</v>
      </c>
      <c r="K22" s="103">
        <v>500</v>
      </c>
      <c r="L22" s="103">
        <v>500</v>
      </c>
    </row>
    <row r="23" spans="1:12" ht="58.5" customHeight="1">
      <c r="A23" s="91">
        <v>9</v>
      </c>
      <c r="B23" s="115" t="s">
        <v>145</v>
      </c>
      <c r="C23" s="27" t="s">
        <v>178</v>
      </c>
      <c r="D23" s="27" t="s">
        <v>51</v>
      </c>
      <c r="E23" s="27" t="s">
        <v>127</v>
      </c>
      <c r="F23" s="27" t="s">
        <v>149</v>
      </c>
      <c r="G23" s="27" t="s">
        <v>29</v>
      </c>
      <c r="H23" s="27" t="s">
        <v>54</v>
      </c>
      <c r="I23" s="27" t="s">
        <v>45</v>
      </c>
      <c r="J23" s="102">
        <v>122400</v>
      </c>
      <c r="K23" s="103">
        <v>135400</v>
      </c>
      <c r="L23" s="103">
        <v>140500</v>
      </c>
    </row>
    <row r="24" spans="1:12" ht="59.25" customHeight="1">
      <c r="A24" s="91">
        <v>10</v>
      </c>
      <c r="B24" s="115" t="s">
        <v>146</v>
      </c>
      <c r="C24" s="27" t="s">
        <v>178</v>
      </c>
      <c r="D24" s="27" t="s">
        <v>51</v>
      </c>
      <c r="E24" s="27" t="s">
        <v>127</v>
      </c>
      <c r="F24" s="27" t="s">
        <v>150</v>
      </c>
      <c r="G24" s="27" t="s">
        <v>29</v>
      </c>
      <c r="H24" s="27" t="s">
        <v>54</v>
      </c>
      <c r="I24" s="27" t="s">
        <v>45</v>
      </c>
      <c r="J24" s="102">
        <v>-10300</v>
      </c>
      <c r="K24" s="103">
        <v>-10300</v>
      </c>
      <c r="L24" s="103">
        <v>-13500</v>
      </c>
    </row>
    <row r="25" spans="1:12" s="2" customFormat="1" ht="12.75">
      <c r="A25" s="92">
        <v>11</v>
      </c>
      <c r="B25" s="86" t="s">
        <v>56</v>
      </c>
      <c r="C25" s="26" t="s">
        <v>41</v>
      </c>
      <c r="D25" s="26" t="s">
        <v>51</v>
      </c>
      <c r="E25" s="26" t="s">
        <v>30</v>
      </c>
      <c r="F25" s="28" t="s">
        <v>53</v>
      </c>
      <c r="G25" s="26" t="s">
        <v>26</v>
      </c>
      <c r="H25" s="26" t="s">
        <v>54</v>
      </c>
      <c r="I25" s="26" t="s">
        <v>41</v>
      </c>
      <c r="J25" s="100">
        <f>J26+J28</f>
        <v>771805</v>
      </c>
      <c r="K25" s="100">
        <f>K26+K28</f>
        <v>315121.2</v>
      </c>
      <c r="L25" s="100">
        <f>L26+L28</f>
        <v>326300</v>
      </c>
    </row>
    <row r="26" spans="1:12" s="2" customFormat="1" ht="12.75">
      <c r="A26" s="92">
        <v>12</v>
      </c>
      <c r="B26" s="86" t="s">
        <v>62</v>
      </c>
      <c r="C26" s="26" t="s">
        <v>43</v>
      </c>
      <c r="D26" s="26" t="s">
        <v>51</v>
      </c>
      <c r="E26" s="26" t="s">
        <v>30</v>
      </c>
      <c r="F26" s="28" t="s">
        <v>31</v>
      </c>
      <c r="G26" s="26" t="s">
        <v>26</v>
      </c>
      <c r="H26" s="26" t="s">
        <v>54</v>
      </c>
      <c r="I26" s="26" t="s">
        <v>45</v>
      </c>
      <c r="J26" s="100">
        <f>J27</f>
        <v>186000</v>
      </c>
      <c r="K26" s="100">
        <f>K27</f>
        <v>70000</v>
      </c>
      <c r="L26" s="100">
        <f>L27</f>
        <v>70000</v>
      </c>
    </row>
    <row r="27" spans="1:12" s="2" customFormat="1" ht="22.5" customHeight="1">
      <c r="A27" s="92">
        <v>13</v>
      </c>
      <c r="B27" s="88" t="s">
        <v>314</v>
      </c>
      <c r="C27" s="26" t="s">
        <v>43</v>
      </c>
      <c r="D27" s="26" t="s">
        <v>51</v>
      </c>
      <c r="E27" s="26" t="s">
        <v>30</v>
      </c>
      <c r="F27" s="28" t="s">
        <v>63</v>
      </c>
      <c r="G27" s="26" t="s">
        <v>26</v>
      </c>
      <c r="H27" s="26" t="s">
        <v>54</v>
      </c>
      <c r="I27" s="26" t="s">
        <v>45</v>
      </c>
      <c r="J27" s="100">
        <v>186000</v>
      </c>
      <c r="K27" s="100">
        <v>70000</v>
      </c>
      <c r="L27" s="100">
        <v>70000</v>
      </c>
    </row>
    <row r="28" spans="1:12" s="2" customFormat="1" ht="12" customHeight="1">
      <c r="A28" s="92">
        <v>14</v>
      </c>
      <c r="B28" s="142" t="s">
        <v>57</v>
      </c>
      <c r="C28" s="26" t="s">
        <v>41</v>
      </c>
      <c r="D28" s="26" t="s">
        <v>51</v>
      </c>
      <c r="E28" s="26" t="s">
        <v>30</v>
      </c>
      <c r="F28" s="28" t="s">
        <v>49</v>
      </c>
      <c r="G28" s="26" t="s">
        <v>26</v>
      </c>
      <c r="H28" s="26" t="s">
        <v>54</v>
      </c>
      <c r="I28" s="26" t="s">
        <v>45</v>
      </c>
      <c r="J28" s="100">
        <f>J29+J30</f>
        <v>585805</v>
      </c>
      <c r="K28" s="100">
        <f>K29+K30</f>
        <v>245121.2</v>
      </c>
      <c r="L28" s="100">
        <f>L29+L30</f>
        <v>256300</v>
      </c>
    </row>
    <row r="29" spans="1:12" s="2" customFormat="1" ht="48">
      <c r="A29" s="92">
        <v>15</v>
      </c>
      <c r="B29" s="88" t="s">
        <v>236</v>
      </c>
      <c r="C29" s="26" t="s">
        <v>43</v>
      </c>
      <c r="D29" s="26" t="s">
        <v>51</v>
      </c>
      <c r="E29" s="26" t="s">
        <v>30</v>
      </c>
      <c r="F29" s="28" t="s">
        <v>315</v>
      </c>
      <c r="G29" s="26" t="s">
        <v>61</v>
      </c>
      <c r="H29" s="26" t="s">
        <v>54</v>
      </c>
      <c r="I29" s="26" t="s">
        <v>45</v>
      </c>
      <c r="J29" s="100">
        <v>533505</v>
      </c>
      <c r="K29" s="100">
        <v>182821.2</v>
      </c>
      <c r="L29" s="100">
        <v>194000</v>
      </c>
    </row>
    <row r="30" spans="1:12" ht="48">
      <c r="A30" s="91">
        <v>16</v>
      </c>
      <c r="B30" s="88" t="s">
        <v>237</v>
      </c>
      <c r="C30" s="27" t="s">
        <v>43</v>
      </c>
      <c r="D30" s="27" t="s">
        <v>51</v>
      </c>
      <c r="E30" s="27" t="s">
        <v>30</v>
      </c>
      <c r="F30" s="29" t="s">
        <v>316</v>
      </c>
      <c r="G30" s="27" t="s">
        <v>61</v>
      </c>
      <c r="H30" s="27" t="s">
        <v>54</v>
      </c>
      <c r="I30" s="27" t="s">
        <v>45</v>
      </c>
      <c r="J30" s="103">
        <v>52300</v>
      </c>
      <c r="K30" s="103">
        <v>62300</v>
      </c>
      <c r="L30" s="103">
        <v>62300</v>
      </c>
    </row>
    <row r="31" spans="1:12" ht="12.75">
      <c r="A31" s="91">
        <v>17</v>
      </c>
      <c r="B31" s="86" t="s">
        <v>81</v>
      </c>
      <c r="C31" s="26" t="s">
        <v>41</v>
      </c>
      <c r="D31" s="26" t="s">
        <v>51</v>
      </c>
      <c r="E31" s="26" t="s">
        <v>66</v>
      </c>
      <c r="F31" s="28" t="s">
        <v>53</v>
      </c>
      <c r="G31" s="26" t="s">
        <v>26</v>
      </c>
      <c r="H31" s="26" t="s">
        <v>54</v>
      </c>
      <c r="I31" s="26" t="s">
        <v>45</v>
      </c>
      <c r="J31" s="100">
        <f aca="true" t="shared" si="1" ref="J31:L32">J32</f>
        <v>14200.2</v>
      </c>
      <c r="K31" s="100">
        <f t="shared" si="1"/>
        <v>19000</v>
      </c>
      <c r="L31" s="100">
        <f t="shared" si="1"/>
        <v>21000</v>
      </c>
    </row>
    <row r="32" spans="1:12" ht="36">
      <c r="A32" s="91">
        <v>18</v>
      </c>
      <c r="B32" s="86" t="s">
        <v>100</v>
      </c>
      <c r="C32" s="26" t="s">
        <v>41</v>
      </c>
      <c r="D32" s="26" t="s">
        <v>51</v>
      </c>
      <c r="E32" s="26" t="s">
        <v>66</v>
      </c>
      <c r="F32" s="28" t="s">
        <v>101</v>
      </c>
      <c r="G32" s="26" t="s">
        <v>26</v>
      </c>
      <c r="H32" s="26" t="s">
        <v>54</v>
      </c>
      <c r="I32" s="26" t="s">
        <v>45</v>
      </c>
      <c r="J32" s="100">
        <f t="shared" si="1"/>
        <v>14200.2</v>
      </c>
      <c r="K32" s="100">
        <f t="shared" si="1"/>
        <v>19000</v>
      </c>
      <c r="L32" s="100">
        <f t="shared" si="1"/>
        <v>21000</v>
      </c>
    </row>
    <row r="33" spans="1:12" ht="48">
      <c r="A33" s="91">
        <v>19</v>
      </c>
      <c r="B33" s="88" t="s">
        <v>65</v>
      </c>
      <c r="C33" s="27" t="s">
        <v>119</v>
      </c>
      <c r="D33" s="27" t="s">
        <v>51</v>
      </c>
      <c r="E33" s="27" t="s">
        <v>66</v>
      </c>
      <c r="F33" s="29" t="s">
        <v>67</v>
      </c>
      <c r="G33" s="27" t="s">
        <v>29</v>
      </c>
      <c r="H33" s="27" t="s">
        <v>54</v>
      </c>
      <c r="I33" s="27" t="s">
        <v>45</v>
      </c>
      <c r="J33" s="102">
        <v>14200.2</v>
      </c>
      <c r="K33" s="102">
        <v>19000</v>
      </c>
      <c r="L33" s="103">
        <v>21000</v>
      </c>
    </row>
    <row r="34" spans="1:12" s="2" customFormat="1" ht="24" customHeight="1">
      <c r="A34" s="92">
        <v>20</v>
      </c>
      <c r="B34" s="142" t="s">
        <v>40</v>
      </c>
      <c r="C34" s="26" t="s">
        <v>41</v>
      </c>
      <c r="D34" s="26" t="s">
        <v>51</v>
      </c>
      <c r="E34" s="26" t="s">
        <v>34</v>
      </c>
      <c r="F34" s="28" t="s">
        <v>53</v>
      </c>
      <c r="G34" s="26" t="s">
        <v>26</v>
      </c>
      <c r="H34" s="26" t="s">
        <v>54</v>
      </c>
      <c r="I34" s="26" t="s">
        <v>41</v>
      </c>
      <c r="J34" s="100">
        <f>J35</f>
        <v>725300</v>
      </c>
      <c r="K34" s="100">
        <f>K35</f>
        <v>551700</v>
      </c>
      <c r="L34" s="100">
        <f>L35</f>
        <v>572903.2</v>
      </c>
    </row>
    <row r="35" spans="1:12" s="2" customFormat="1" ht="60">
      <c r="A35" s="92">
        <v>21</v>
      </c>
      <c r="B35" s="86" t="s">
        <v>102</v>
      </c>
      <c r="C35" s="26" t="s">
        <v>41</v>
      </c>
      <c r="D35" s="26" t="s">
        <v>51</v>
      </c>
      <c r="E35" s="26" t="s">
        <v>34</v>
      </c>
      <c r="F35" s="28" t="s">
        <v>48</v>
      </c>
      <c r="G35" s="26" t="s">
        <v>26</v>
      </c>
      <c r="H35" s="26" t="s">
        <v>54</v>
      </c>
      <c r="I35" s="26" t="s">
        <v>46</v>
      </c>
      <c r="J35" s="100">
        <f>J36+J38</f>
        <v>725300</v>
      </c>
      <c r="K35" s="100">
        <f>K36+K38</f>
        <v>551700</v>
      </c>
      <c r="L35" s="100">
        <f>L36+L38</f>
        <v>572903.2</v>
      </c>
    </row>
    <row r="36" spans="1:12" s="2" customFormat="1" ht="1.5" customHeight="1" hidden="1">
      <c r="A36" s="92">
        <v>22</v>
      </c>
      <c r="B36" s="86" t="s">
        <v>206</v>
      </c>
      <c r="C36" s="26" t="s">
        <v>41</v>
      </c>
      <c r="D36" s="26" t="s">
        <v>51</v>
      </c>
      <c r="E36" s="26" t="s">
        <v>34</v>
      </c>
      <c r="F36" s="28" t="s">
        <v>240</v>
      </c>
      <c r="G36" s="26" t="s">
        <v>26</v>
      </c>
      <c r="H36" s="26" t="s">
        <v>54</v>
      </c>
      <c r="I36" s="26" t="s">
        <v>46</v>
      </c>
      <c r="J36" s="100">
        <f>J37</f>
        <v>0</v>
      </c>
      <c r="K36" s="100">
        <f>K37</f>
        <v>0</v>
      </c>
      <c r="L36" s="100">
        <f>L37</f>
        <v>0</v>
      </c>
    </row>
    <row r="37" spans="1:12" s="2" customFormat="1" ht="48" hidden="1">
      <c r="A37" s="92">
        <v>23</v>
      </c>
      <c r="B37" s="88" t="s">
        <v>238</v>
      </c>
      <c r="C37" s="27" t="s">
        <v>239</v>
      </c>
      <c r="D37" s="27" t="s">
        <v>51</v>
      </c>
      <c r="E37" s="27" t="s">
        <v>34</v>
      </c>
      <c r="F37" s="29" t="s">
        <v>207</v>
      </c>
      <c r="G37" s="27" t="s">
        <v>61</v>
      </c>
      <c r="H37" s="27" t="s">
        <v>54</v>
      </c>
      <c r="I37" s="27" t="s">
        <v>46</v>
      </c>
      <c r="J37" s="103">
        <v>0</v>
      </c>
      <c r="K37" s="103">
        <v>0</v>
      </c>
      <c r="L37" s="103">
        <v>0</v>
      </c>
    </row>
    <row r="38" spans="1:12" s="2" customFormat="1" ht="48.75" customHeight="1">
      <c r="A38" s="92">
        <v>22</v>
      </c>
      <c r="B38" s="142" t="s">
        <v>103</v>
      </c>
      <c r="C38" s="26" t="s">
        <v>41</v>
      </c>
      <c r="D38" s="26" t="s">
        <v>51</v>
      </c>
      <c r="E38" s="26" t="s">
        <v>34</v>
      </c>
      <c r="F38" s="28" t="s">
        <v>104</v>
      </c>
      <c r="G38" s="26" t="s">
        <v>26</v>
      </c>
      <c r="H38" s="26" t="s">
        <v>54</v>
      </c>
      <c r="I38" s="26" t="s">
        <v>46</v>
      </c>
      <c r="J38" s="100">
        <f>J39</f>
        <v>725300</v>
      </c>
      <c r="K38" s="100">
        <f>K39</f>
        <v>551700</v>
      </c>
      <c r="L38" s="100">
        <f>L39</f>
        <v>572903.2</v>
      </c>
    </row>
    <row r="39" spans="1:12" s="2" customFormat="1" ht="46.5" customHeight="1">
      <c r="A39" s="92">
        <v>23</v>
      </c>
      <c r="B39" s="116" t="s">
        <v>241</v>
      </c>
      <c r="C39" s="27" t="s">
        <v>119</v>
      </c>
      <c r="D39" s="27" t="s">
        <v>51</v>
      </c>
      <c r="E39" s="27" t="s">
        <v>34</v>
      </c>
      <c r="F39" s="29" t="s">
        <v>64</v>
      </c>
      <c r="G39" s="27" t="s">
        <v>61</v>
      </c>
      <c r="H39" s="27" t="s">
        <v>54</v>
      </c>
      <c r="I39" s="27" t="s">
        <v>46</v>
      </c>
      <c r="J39" s="102">
        <v>725300</v>
      </c>
      <c r="K39" s="102">
        <v>551700</v>
      </c>
      <c r="L39" s="103">
        <v>572903.2</v>
      </c>
    </row>
    <row r="40" spans="1:12" s="2" customFormat="1" ht="33.75" customHeight="1">
      <c r="A40" s="92">
        <v>30</v>
      </c>
      <c r="B40" s="86" t="s">
        <v>1</v>
      </c>
      <c r="C40" s="27" t="s">
        <v>41</v>
      </c>
      <c r="D40" s="27" t="s">
        <v>51</v>
      </c>
      <c r="E40" s="27" t="s">
        <v>317</v>
      </c>
      <c r="F40" s="29" t="s">
        <v>53</v>
      </c>
      <c r="G40" s="27" t="s">
        <v>26</v>
      </c>
      <c r="H40" s="27" t="s">
        <v>54</v>
      </c>
      <c r="I40" s="27" t="s">
        <v>41</v>
      </c>
      <c r="J40" s="100">
        <f>J41+J42</f>
        <v>116111.4</v>
      </c>
      <c r="K40" s="100">
        <f>K41+K42</f>
        <v>0</v>
      </c>
      <c r="L40" s="100">
        <f>L41+L42</f>
        <v>0</v>
      </c>
    </row>
    <row r="41" spans="1:12" s="2" customFormat="1" ht="35.25" customHeight="1">
      <c r="A41" s="92">
        <v>31</v>
      </c>
      <c r="B41" s="116" t="s">
        <v>318</v>
      </c>
      <c r="C41" s="27" t="s">
        <v>119</v>
      </c>
      <c r="D41" s="27" t="s">
        <v>51</v>
      </c>
      <c r="E41" s="27" t="s">
        <v>317</v>
      </c>
      <c r="F41" s="29" t="s">
        <v>320</v>
      </c>
      <c r="G41" s="27" t="s">
        <v>61</v>
      </c>
      <c r="H41" s="27" t="s">
        <v>54</v>
      </c>
      <c r="I41" s="27" t="s">
        <v>321</v>
      </c>
      <c r="J41" s="100">
        <v>113111.4</v>
      </c>
      <c r="K41" s="100"/>
      <c r="L41" s="100"/>
    </row>
    <row r="42" spans="1:12" s="2" customFormat="1" ht="39.75" customHeight="1">
      <c r="A42" s="92">
        <v>32</v>
      </c>
      <c r="B42" s="116" t="s">
        <v>319</v>
      </c>
      <c r="C42" s="27" t="s">
        <v>119</v>
      </c>
      <c r="D42" s="27" t="s">
        <v>51</v>
      </c>
      <c r="E42" s="27" t="s">
        <v>317</v>
      </c>
      <c r="F42" s="29" t="s">
        <v>322</v>
      </c>
      <c r="G42" s="27" t="s">
        <v>33</v>
      </c>
      <c r="H42" s="27" t="s">
        <v>54</v>
      </c>
      <c r="I42" s="27" t="s">
        <v>321</v>
      </c>
      <c r="J42" s="100">
        <v>3000</v>
      </c>
      <c r="K42" s="100">
        <v>0</v>
      </c>
      <c r="L42" s="100">
        <v>0</v>
      </c>
    </row>
    <row r="43" spans="1:12" s="2" customFormat="1" ht="12.75">
      <c r="A43" s="92">
        <v>24</v>
      </c>
      <c r="B43" s="86" t="s">
        <v>32</v>
      </c>
      <c r="C43" s="26" t="s">
        <v>41</v>
      </c>
      <c r="D43" s="26" t="s">
        <v>59</v>
      </c>
      <c r="E43" s="26" t="s">
        <v>26</v>
      </c>
      <c r="F43" s="28" t="s">
        <v>53</v>
      </c>
      <c r="G43" s="26" t="s">
        <v>26</v>
      </c>
      <c r="H43" s="26" t="s">
        <v>54</v>
      </c>
      <c r="I43" s="26" t="s">
        <v>41</v>
      </c>
      <c r="J43" s="100">
        <f>J44</f>
        <v>6969558.8</v>
      </c>
      <c r="K43" s="100">
        <f>K44</f>
        <v>3770595.8</v>
      </c>
      <c r="L43" s="100">
        <f>L44</f>
        <v>3784003.8</v>
      </c>
    </row>
    <row r="44" spans="1:12" s="2" customFormat="1" ht="24">
      <c r="A44" s="92">
        <v>25</v>
      </c>
      <c r="B44" s="86" t="s">
        <v>105</v>
      </c>
      <c r="C44" s="26" t="s">
        <v>41</v>
      </c>
      <c r="D44" s="26" t="s">
        <v>59</v>
      </c>
      <c r="E44" s="26" t="s">
        <v>33</v>
      </c>
      <c r="F44" s="28" t="s">
        <v>53</v>
      </c>
      <c r="G44" s="26" t="s">
        <v>26</v>
      </c>
      <c r="H44" s="26" t="s">
        <v>54</v>
      </c>
      <c r="I44" s="26" t="s">
        <v>41</v>
      </c>
      <c r="J44" s="100">
        <f>J45+J48+J57+J51+J58+J59+J54+J55+J56+J53</f>
        <v>6969558.8</v>
      </c>
      <c r="K44" s="100">
        <f>K45+K48+K57+K51+K58+K59</f>
        <v>3770595.8</v>
      </c>
      <c r="L44" s="100">
        <f>L45+L48+L57+L51+L58+L59</f>
        <v>3784003.8</v>
      </c>
    </row>
    <row r="45" spans="1:12" s="2" customFormat="1" ht="24">
      <c r="A45" s="92">
        <v>26</v>
      </c>
      <c r="B45" s="86" t="s">
        <v>106</v>
      </c>
      <c r="C45" s="26" t="s">
        <v>41</v>
      </c>
      <c r="D45" s="26" t="s">
        <v>59</v>
      </c>
      <c r="E45" s="26" t="s">
        <v>33</v>
      </c>
      <c r="F45" s="28" t="s">
        <v>325</v>
      </c>
      <c r="G45" s="26" t="s">
        <v>26</v>
      </c>
      <c r="H45" s="26" t="s">
        <v>54</v>
      </c>
      <c r="I45" s="26" t="s">
        <v>44</v>
      </c>
      <c r="J45" s="100">
        <f>J46+J47</f>
        <v>2728300</v>
      </c>
      <c r="K45" s="100">
        <f>K46+K47</f>
        <v>1958400</v>
      </c>
      <c r="L45" s="100">
        <f>L46+L47</f>
        <v>1958400</v>
      </c>
    </row>
    <row r="46" spans="1:12" ht="24">
      <c r="A46" s="91">
        <v>27</v>
      </c>
      <c r="B46" s="88" t="s">
        <v>347</v>
      </c>
      <c r="C46" s="27" t="s">
        <v>119</v>
      </c>
      <c r="D46" s="27" t="s">
        <v>59</v>
      </c>
      <c r="E46" s="27" t="s">
        <v>33</v>
      </c>
      <c r="F46" s="29" t="s">
        <v>326</v>
      </c>
      <c r="G46" s="27" t="s">
        <v>61</v>
      </c>
      <c r="H46" s="27" t="s">
        <v>349</v>
      </c>
      <c r="I46" s="27" t="s">
        <v>44</v>
      </c>
      <c r="J46" s="104">
        <v>2072900</v>
      </c>
      <c r="K46" s="144">
        <v>1658300</v>
      </c>
      <c r="L46" s="144">
        <v>1658300</v>
      </c>
    </row>
    <row r="47" spans="1:12" ht="24">
      <c r="A47" s="91">
        <v>28</v>
      </c>
      <c r="B47" s="88" t="s">
        <v>348</v>
      </c>
      <c r="C47" s="27" t="s">
        <v>119</v>
      </c>
      <c r="D47" s="27" t="s">
        <v>59</v>
      </c>
      <c r="E47" s="27" t="s">
        <v>33</v>
      </c>
      <c r="F47" s="29" t="s">
        <v>326</v>
      </c>
      <c r="G47" s="27" t="s">
        <v>61</v>
      </c>
      <c r="H47" s="27" t="s">
        <v>350</v>
      </c>
      <c r="I47" s="27" t="s">
        <v>44</v>
      </c>
      <c r="J47" s="104">
        <v>655400</v>
      </c>
      <c r="K47" s="144">
        <v>300100</v>
      </c>
      <c r="L47" s="144">
        <v>300100</v>
      </c>
    </row>
    <row r="48" spans="1:12" s="2" customFormat="1" ht="24">
      <c r="A48" s="92">
        <v>29</v>
      </c>
      <c r="B48" s="86" t="s">
        <v>107</v>
      </c>
      <c r="C48" s="26" t="s">
        <v>41</v>
      </c>
      <c r="D48" s="26" t="s">
        <v>59</v>
      </c>
      <c r="E48" s="26" t="s">
        <v>33</v>
      </c>
      <c r="F48" s="28" t="s">
        <v>53</v>
      </c>
      <c r="G48" s="26" t="s">
        <v>26</v>
      </c>
      <c r="H48" s="26" t="s">
        <v>54</v>
      </c>
      <c r="I48" s="26" t="s">
        <v>44</v>
      </c>
      <c r="J48" s="100">
        <f aca="true" t="shared" si="2" ref="J48:L49">J49</f>
        <v>420631</v>
      </c>
      <c r="K48" s="100">
        <f t="shared" si="2"/>
        <v>406562</v>
      </c>
      <c r="L48" s="100">
        <f t="shared" si="2"/>
        <v>419970</v>
      </c>
    </row>
    <row r="49" spans="1:12" ht="24">
      <c r="A49" s="91">
        <v>30</v>
      </c>
      <c r="B49" s="86" t="s">
        <v>108</v>
      </c>
      <c r="C49" s="26" t="s">
        <v>41</v>
      </c>
      <c r="D49" s="26" t="s">
        <v>59</v>
      </c>
      <c r="E49" s="26" t="s">
        <v>33</v>
      </c>
      <c r="F49" s="28" t="s">
        <v>327</v>
      </c>
      <c r="G49" s="26" t="s">
        <v>26</v>
      </c>
      <c r="H49" s="26" t="s">
        <v>54</v>
      </c>
      <c r="I49" s="26" t="s">
        <v>44</v>
      </c>
      <c r="J49" s="100">
        <f t="shared" si="2"/>
        <v>420631</v>
      </c>
      <c r="K49" s="100">
        <f t="shared" si="2"/>
        <v>406562</v>
      </c>
      <c r="L49" s="100">
        <f t="shared" si="2"/>
        <v>419970</v>
      </c>
    </row>
    <row r="50" spans="1:12" ht="24">
      <c r="A50" s="91">
        <v>31</v>
      </c>
      <c r="B50" s="88" t="s">
        <v>109</v>
      </c>
      <c r="C50" s="27" t="s">
        <v>119</v>
      </c>
      <c r="D50" s="27" t="s">
        <v>59</v>
      </c>
      <c r="E50" s="27" t="s">
        <v>33</v>
      </c>
      <c r="F50" s="29" t="s">
        <v>327</v>
      </c>
      <c r="G50" s="27" t="s">
        <v>61</v>
      </c>
      <c r="H50" s="27" t="s">
        <v>54</v>
      </c>
      <c r="I50" s="27" t="s">
        <v>44</v>
      </c>
      <c r="J50" s="104">
        <v>420631</v>
      </c>
      <c r="K50" s="104">
        <v>406562</v>
      </c>
      <c r="L50" s="103">
        <v>419970</v>
      </c>
    </row>
    <row r="51" spans="1:12" ht="12.75">
      <c r="A51" s="91">
        <v>32</v>
      </c>
      <c r="B51" s="86" t="s">
        <v>92</v>
      </c>
      <c r="C51" s="27" t="s">
        <v>119</v>
      </c>
      <c r="D51" s="27" t="s">
        <v>59</v>
      </c>
      <c r="E51" s="27" t="s">
        <v>33</v>
      </c>
      <c r="F51" s="29" t="s">
        <v>328</v>
      </c>
      <c r="G51" s="27" t="s">
        <v>61</v>
      </c>
      <c r="H51" s="27" t="s">
        <v>54</v>
      </c>
      <c r="I51" s="27" t="s">
        <v>44</v>
      </c>
      <c r="J51" s="104">
        <f>J52</f>
        <v>3061000</v>
      </c>
      <c r="K51" s="104">
        <f>K52</f>
        <v>1267100</v>
      </c>
      <c r="L51" s="107">
        <f>L52</f>
        <v>1267100</v>
      </c>
    </row>
    <row r="52" spans="1:12" ht="24.75" customHeight="1">
      <c r="A52" s="91">
        <v>33</v>
      </c>
      <c r="B52" s="88" t="s">
        <v>345</v>
      </c>
      <c r="C52" s="27" t="s">
        <v>119</v>
      </c>
      <c r="D52" s="27" t="s">
        <v>59</v>
      </c>
      <c r="E52" s="27" t="s">
        <v>33</v>
      </c>
      <c r="F52" s="29" t="s">
        <v>328</v>
      </c>
      <c r="G52" s="27" t="s">
        <v>61</v>
      </c>
      <c r="H52" s="27" t="s">
        <v>346</v>
      </c>
      <c r="I52" s="27" t="s">
        <v>44</v>
      </c>
      <c r="J52" s="104">
        <v>3061000</v>
      </c>
      <c r="K52" s="104">
        <v>1267100</v>
      </c>
      <c r="L52" s="107">
        <v>1267100</v>
      </c>
    </row>
    <row r="53" spans="1:12" ht="62.25" customHeight="1">
      <c r="A53" s="91"/>
      <c r="B53" s="116" t="s">
        <v>438</v>
      </c>
      <c r="C53" s="27" t="s">
        <v>119</v>
      </c>
      <c r="D53" s="27" t="s">
        <v>59</v>
      </c>
      <c r="E53" s="27" t="s">
        <v>33</v>
      </c>
      <c r="F53" s="29" t="s">
        <v>328</v>
      </c>
      <c r="G53" s="27" t="s">
        <v>61</v>
      </c>
      <c r="H53" s="27" t="s">
        <v>437</v>
      </c>
      <c r="I53" s="27" t="s">
        <v>44</v>
      </c>
      <c r="J53" s="104">
        <v>152000</v>
      </c>
      <c r="K53" s="104"/>
      <c r="L53" s="107"/>
    </row>
    <row r="54" spans="1:12" ht="36" customHeight="1">
      <c r="A54" s="91">
        <v>34</v>
      </c>
      <c r="B54" s="116" t="s">
        <v>412</v>
      </c>
      <c r="C54" s="27" t="s">
        <v>119</v>
      </c>
      <c r="D54" s="27" t="s">
        <v>59</v>
      </c>
      <c r="E54" s="27" t="s">
        <v>33</v>
      </c>
      <c r="F54" s="29" t="s">
        <v>328</v>
      </c>
      <c r="G54" s="27" t="s">
        <v>61</v>
      </c>
      <c r="H54" s="27" t="s">
        <v>413</v>
      </c>
      <c r="I54" s="27" t="s">
        <v>44</v>
      </c>
      <c r="J54" s="104">
        <v>116112</v>
      </c>
      <c r="K54" s="104">
        <v>0</v>
      </c>
      <c r="L54" s="107">
        <v>0</v>
      </c>
    </row>
    <row r="55" spans="1:12" ht="25.5" customHeight="1">
      <c r="A55" s="91">
        <v>35</v>
      </c>
      <c r="B55" s="116" t="s">
        <v>425</v>
      </c>
      <c r="C55" s="27" t="s">
        <v>119</v>
      </c>
      <c r="D55" s="27" t="s">
        <v>59</v>
      </c>
      <c r="E55" s="27" t="s">
        <v>33</v>
      </c>
      <c r="F55" s="29" t="s">
        <v>328</v>
      </c>
      <c r="G55" s="27" t="s">
        <v>61</v>
      </c>
      <c r="H55" s="27" t="s">
        <v>423</v>
      </c>
      <c r="I55" s="27" t="s">
        <v>44</v>
      </c>
      <c r="J55" s="104">
        <v>60263</v>
      </c>
      <c r="K55" s="104"/>
      <c r="L55" s="107"/>
    </row>
    <row r="56" spans="1:12" ht="72.75" customHeight="1">
      <c r="A56" s="91">
        <v>36</v>
      </c>
      <c r="B56" s="116" t="s">
        <v>426</v>
      </c>
      <c r="C56" s="27" t="s">
        <v>119</v>
      </c>
      <c r="D56" s="27" t="s">
        <v>59</v>
      </c>
      <c r="E56" s="27" t="s">
        <v>33</v>
      </c>
      <c r="F56" s="29" t="s">
        <v>328</v>
      </c>
      <c r="G56" s="27" t="s">
        <v>61</v>
      </c>
      <c r="H56" s="27" t="s">
        <v>424</v>
      </c>
      <c r="I56" s="27" t="s">
        <v>44</v>
      </c>
      <c r="J56" s="104">
        <v>300000</v>
      </c>
      <c r="K56" s="104"/>
      <c r="L56" s="107"/>
    </row>
    <row r="57" spans="1:12" ht="36" customHeight="1">
      <c r="A57" s="91">
        <v>37</v>
      </c>
      <c r="B57" s="96" t="s">
        <v>242</v>
      </c>
      <c r="C57" s="40" t="s">
        <v>119</v>
      </c>
      <c r="D57" s="40" t="s">
        <v>59</v>
      </c>
      <c r="E57" s="40" t="s">
        <v>33</v>
      </c>
      <c r="F57" s="41" t="s">
        <v>328</v>
      </c>
      <c r="G57" s="40" t="s">
        <v>61</v>
      </c>
      <c r="H57" s="40" t="s">
        <v>173</v>
      </c>
      <c r="I57" s="40" t="s">
        <v>44</v>
      </c>
      <c r="J57" s="105">
        <v>9619</v>
      </c>
      <c r="K57" s="105">
        <v>8900</v>
      </c>
      <c r="L57" s="107">
        <v>8900</v>
      </c>
    </row>
    <row r="58" spans="1:12" ht="37.5" customHeight="1">
      <c r="A58" s="91">
        <v>38</v>
      </c>
      <c r="B58" s="89" t="s">
        <v>324</v>
      </c>
      <c r="C58" s="40" t="s">
        <v>119</v>
      </c>
      <c r="D58" s="40" t="s">
        <v>59</v>
      </c>
      <c r="E58" s="40" t="s">
        <v>33</v>
      </c>
      <c r="F58" s="41" t="s">
        <v>328</v>
      </c>
      <c r="G58" s="40" t="s">
        <v>61</v>
      </c>
      <c r="H58" s="40" t="s">
        <v>214</v>
      </c>
      <c r="I58" s="40" t="s">
        <v>44</v>
      </c>
      <c r="J58" s="105">
        <v>16000</v>
      </c>
      <c r="K58" s="105" t="s">
        <v>213</v>
      </c>
      <c r="L58" s="107">
        <v>24000</v>
      </c>
    </row>
    <row r="59" spans="1:12" ht="25.5" customHeight="1">
      <c r="A59" s="91">
        <v>39</v>
      </c>
      <c r="B59" s="89" t="s">
        <v>215</v>
      </c>
      <c r="C59" s="40" t="s">
        <v>119</v>
      </c>
      <c r="D59" s="40" t="s">
        <v>59</v>
      </c>
      <c r="E59" s="40" t="s">
        <v>33</v>
      </c>
      <c r="F59" s="41" t="s">
        <v>328</v>
      </c>
      <c r="G59" s="40" t="s">
        <v>61</v>
      </c>
      <c r="H59" s="40" t="s">
        <v>216</v>
      </c>
      <c r="I59" s="40" t="s">
        <v>44</v>
      </c>
      <c r="J59" s="105">
        <v>105633.8</v>
      </c>
      <c r="K59" s="105">
        <v>105633.8</v>
      </c>
      <c r="L59" s="107">
        <v>105633.8</v>
      </c>
    </row>
    <row r="60" spans="1:12" ht="12.75" customHeight="1">
      <c r="A60" s="91">
        <v>40</v>
      </c>
      <c r="B60" s="90" t="s">
        <v>128</v>
      </c>
      <c r="C60" s="30" t="s">
        <v>41</v>
      </c>
      <c r="D60" s="30" t="s">
        <v>28</v>
      </c>
      <c r="E60" s="30" t="s">
        <v>129</v>
      </c>
      <c r="F60" s="31" t="s">
        <v>53</v>
      </c>
      <c r="G60" s="30" t="s">
        <v>26</v>
      </c>
      <c r="H60" s="30" t="s">
        <v>54</v>
      </c>
      <c r="I60" s="30" t="s">
        <v>41</v>
      </c>
      <c r="J60" s="106">
        <f>J43+J16</f>
        <v>8923175.4</v>
      </c>
      <c r="K60" s="106">
        <f>K43+K16</f>
        <v>5410917</v>
      </c>
      <c r="L60" s="106">
        <f>L43+L16</f>
        <v>5481107</v>
      </c>
    </row>
    <row r="61" spans="1:12" s="2" customFormat="1" ht="12.75">
      <c r="A61" s="92">
        <v>41</v>
      </c>
      <c r="B61" s="90" t="s">
        <v>42</v>
      </c>
      <c r="C61" s="26" t="s">
        <v>41</v>
      </c>
      <c r="D61" s="26" t="s">
        <v>28</v>
      </c>
      <c r="E61" s="26" t="s">
        <v>27</v>
      </c>
      <c r="F61" s="28" t="s">
        <v>53</v>
      </c>
      <c r="G61" s="26" t="s">
        <v>26</v>
      </c>
      <c r="H61" s="26" t="s">
        <v>54</v>
      </c>
      <c r="I61" s="26" t="s">
        <v>41</v>
      </c>
      <c r="J61" s="100">
        <f>J60</f>
        <v>8923175.4</v>
      </c>
      <c r="K61" s="100">
        <f>K60</f>
        <v>5410917</v>
      </c>
      <c r="L61" s="100">
        <f>L60</f>
        <v>5481107</v>
      </c>
    </row>
    <row r="62" spans="2:12" ht="12.75">
      <c r="B62" s="3"/>
      <c r="C62" s="1"/>
      <c r="D62" s="1"/>
      <c r="E62" s="1"/>
      <c r="F62" s="1"/>
      <c r="G62" s="1"/>
      <c r="H62" s="1"/>
      <c r="I62" s="1"/>
      <c r="J62" s="1"/>
      <c r="K62" s="108"/>
      <c r="L62" s="34"/>
    </row>
    <row r="63" spans="2:12" ht="12.75">
      <c r="B63" s="3"/>
      <c r="C63" s="1"/>
      <c r="D63" s="1"/>
      <c r="E63" s="1"/>
      <c r="F63" s="1"/>
      <c r="G63" s="1"/>
      <c r="H63" s="1"/>
      <c r="I63" s="1"/>
      <c r="J63" s="1"/>
      <c r="K63" s="108"/>
      <c r="L63" s="34"/>
    </row>
    <row r="64" spans="2:12" ht="12.75">
      <c r="B64" s="3"/>
      <c r="C64" s="1"/>
      <c r="D64" s="1"/>
      <c r="E64" s="1"/>
      <c r="F64" s="1"/>
      <c r="G64" s="1"/>
      <c r="H64" s="1"/>
      <c r="I64" s="1"/>
      <c r="J64" s="1"/>
      <c r="K64" s="108"/>
      <c r="L64" s="34"/>
    </row>
    <row r="65" spans="2:12" ht="12.75">
      <c r="B65" s="3"/>
      <c r="C65" s="1"/>
      <c r="D65" s="1"/>
      <c r="E65" s="1"/>
      <c r="F65" s="1"/>
      <c r="G65" s="1"/>
      <c r="H65" s="1"/>
      <c r="I65" s="1"/>
      <c r="J65" s="1"/>
      <c r="K65" s="1"/>
      <c r="L65" s="34"/>
    </row>
    <row r="66" spans="2:12" ht="12.75">
      <c r="B66" s="3"/>
      <c r="C66" s="1"/>
      <c r="D66" s="1"/>
      <c r="E66" s="1"/>
      <c r="F66" s="1"/>
      <c r="G66" s="1"/>
      <c r="H66" s="1"/>
      <c r="I66" s="1"/>
      <c r="J66" s="1"/>
      <c r="K66" s="1"/>
      <c r="L66" s="34"/>
    </row>
    <row r="67" spans="2:12" ht="12.75">
      <c r="B67" s="3"/>
      <c r="C67" s="1"/>
      <c r="D67" s="1"/>
      <c r="E67" s="1"/>
      <c r="F67" s="1"/>
      <c r="G67" s="1"/>
      <c r="H67" s="1"/>
      <c r="I67" s="1"/>
      <c r="J67" s="1"/>
      <c r="K67" s="1"/>
      <c r="L67" s="34"/>
    </row>
    <row r="68" spans="2:12" ht="12.75">
      <c r="B68" s="3"/>
      <c r="C68" s="1"/>
      <c r="D68" s="1"/>
      <c r="E68" s="1"/>
      <c r="F68" s="1"/>
      <c r="G68" s="1"/>
      <c r="H68" s="1"/>
      <c r="I68" s="1"/>
      <c r="J68" s="1"/>
      <c r="K68" s="1"/>
      <c r="L68" s="34"/>
    </row>
    <row r="69" spans="2:12" ht="12.75">
      <c r="B69" s="3"/>
      <c r="C69" s="1"/>
      <c r="D69" s="1"/>
      <c r="E69" s="1"/>
      <c r="F69" s="1"/>
      <c r="G69" s="1"/>
      <c r="H69" s="1"/>
      <c r="I69" s="1"/>
      <c r="J69" s="1"/>
      <c r="K69" s="1"/>
      <c r="L69" s="34"/>
    </row>
    <row r="70" spans="2:12" ht="12.75">
      <c r="B70" s="3"/>
      <c r="C70" s="1"/>
      <c r="D70" s="1"/>
      <c r="E70" s="1"/>
      <c r="F70" s="1"/>
      <c r="G70" s="1"/>
      <c r="H70" s="1"/>
      <c r="I70" s="1"/>
      <c r="J70" s="1"/>
      <c r="K70" s="1"/>
      <c r="L70" s="34"/>
    </row>
    <row r="71" spans="2:12" ht="12.75">
      <c r="B71" s="3"/>
      <c r="C71" s="1"/>
      <c r="D71" s="1"/>
      <c r="E71" s="1"/>
      <c r="F71" s="1"/>
      <c r="G71" s="1"/>
      <c r="H71" s="1"/>
      <c r="I71" s="1"/>
      <c r="J71" s="1"/>
      <c r="K71" s="1"/>
      <c r="L71" s="34"/>
    </row>
    <row r="72" spans="2:12" ht="12.75">
      <c r="B72" s="3"/>
      <c r="C72" s="1"/>
      <c r="D72" s="1"/>
      <c r="E72" s="1"/>
      <c r="F72" s="1"/>
      <c r="G72" s="1"/>
      <c r="H72" s="1"/>
      <c r="I72" s="1"/>
      <c r="J72" s="1"/>
      <c r="K72" s="1"/>
      <c r="L72" s="34"/>
    </row>
    <row r="73" spans="2:12" ht="12.75">
      <c r="B73" s="3"/>
      <c r="C73" s="1"/>
      <c r="D73" s="1"/>
      <c r="E73" s="1"/>
      <c r="F73" s="1"/>
      <c r="G73" s="1"/>
      <c r="H73" s="1"/>
      <c r="I73" s="1"/>
      <c r="J73" s="1"/>
      <c r="K73" s="1"/>
      <c r="L73" s="34"/>
    </row>
  </sheetData>
  <sheetProtection/>
  <mergeCells count="16">
    <mergeCell ref="A11:A13"/>
    <mergeCell ref="B11:B13"/>
    <mergeCell ref="C11:I12"/>
    <mergeCell ref="L11:L13"/>
    <mergeCell ref="C14:I14"/>
    <mergeCell ref="J11:J13"/>
    <mergeCell ref="K11:K13"/>
    <mergeCell ref="K1:L1"/>
    <mergeCell ref="K2:L2"/>
    <mergeCell ref="K3:L3"/>
    <mergeCell ref="B9:L9"/>
    <mergeCell ref="B10:L10"/>
    <mergeCell ref="B5:L5"/>
    <mergeCell ref="B6:L6"/>
    <mergeCell ref="B7:L7"/>
    <mergeCell ref="B8:L8"/>
  </mergeCells>
  <printOptions/>
  <pageMargins left="0.3937007874015748" right="0.3937007874015748" top="0.15748031496062992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10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.25390625" style="0" customWidth="1"/>
    <col min="2" max="2" width="40.875" style="0" customWidth="1"/>
    <col min="3" max="3" width="12.375" style="0" customWidth="1"/>
    <col min="4" max="4" width="10.875" style="0" customWidth="1"/>
    <col min="5" max="5" width="11.375" style="0" customWidth="1"/>
    <col min="6" max="6" width="14.625" style="0" customWidth="1"/>
  </cols>
  <sheetData>
    <row r="2" spans="2:6" ht="24.75" customHeight="1">
      <c r="B2" s="213" t="s">
        <v>449</v>
      </c>
      <c r="C2" s="214"/>
      <c r="D2" s="214"/>
      <c r="E2" s="214"/>
      <c r="F2" s="214"/>
    </row>
    <row r="3" ht="12" customHeight="1"/>
    <row r="4" spans="2:6" ht="25.5" customHeight="1">
      <c r="B4" s="213" t="s">
        <v>421</v>
      </c>
      <c r="C4" s="214"/>
      <c r="D4" s="214"/>
      <c r="E4" s="214"/>
      <c r="F4" s="214"/>
    </row>
    <row r="5" spans="1:6" ht="60.75" customHeight="1">
      <c r="A5" s="228" t="s">
        <v>403</v>
      </c>
      <c r="B5" s="228"/>
      <c r="C5" s="228"/>
      <c r="D5" s="228"/>
      <c r="E5" s="228"/>
      <c r="F5" s="228"/>
    </row>
    <row r="6" spans="2:6" ht="6" customHeight="1">
      <c r="B6" s="37"/>
      <c r="C6" s="37"/>
      <c r="D6" s="37"/>
      <c r="E6" s="37"/>
      <c r="F6" s="37"/>
    </row>
    <row r="7" spans="1:6" ht="12.75">
      <c r="A7" s="257" t="s">
        <v>266</v>
      </c>
      <c r="B7" s="255" t="s">
        <v>110</v>
      </c>
      <c r="C7" s="256" t="s">
        <v>152</v>
      </c>
      <c r="D7" s="256"/>
      <c r="E7" s="256"/>
      <c r="F7" s="254" t="s">
        <v>410</v>
      </c>
    </row>
    <row r="8" spans="1:6" ht="24" customHeight="1">
      <c r="A8" s="258"/>
      <c r="B8" s="255"/>
      <c r="C8" s="74" t="s">
        <v>153</v>
      </c>
      <c r="D8" s="74" t="s">
        <v>154</v>
      </c>
      <c r="E8" s="74" t="s">
        <v>204</v>
      </c>
      <c r="F8" s="254"/>
    </row>
    <row r="9" spans="1:6" ht="27.75" customHeight="1">
      <c r="A9" s="75">
        <v>1</v>
      </c>
      <c r="B9" s="95" t="s">
        <v>205</v>
      </c>
      <c r="C9" s="76">
        <v>3900000000</v>
      </c>
      <c r="D9" s="76"/>
      <c r="E9" s="76"/>
      <c r="F9" s="182">
        <f>F10+F31+F37+F84+F96</f>
        <v>3198648.94</v>
      </c>
    </row>
    <row r="10" spans="1:6" ht="38.25" customHeight="1">
      <c r="A10" s="75">
        <v>2</v>
      </c>
      <c r="B10" s="168" t="s">
        <v>155</v>
      </c>
      <c r="C10" s="166">
        <v>3910000000</v>
      </c>
      <c r="D10" s="76"/>
      <c r="E10" s="76"/>
      <c r="F10" s="182">
        <f>F11+F16+F21+F26</f>
        <v>674600</v>
      </c>
    </row>
    <row r="11" spans="1:6" ht="51" customHeight="1">
      <c r="A11" s="75">
        <v>3</v>
      </c>
      <c r="B11" s="95" t="s">
        <v>156</v>
      </c>
      <c r="C11" s="76">
        <v>3910080010</v>
      </c>
      <c r="D11" s="76"/>
      <c r="E11" s="76"/>
      <c r="F11" s="147">
        <f>F12</f>
        <v>41200</v>
      </c>
    </row>
    <row r="12" spans="1:6" ht="26.25" customHeight="1">
      <c r="A12" s="75">
        <v>4</v>
      </c>
      <c r="B12" s="95" t="s">
        <v>251</v>
      </c>
      <c r="C12" s="76">
        <v>3910080010</v>
      </c>
      <c r="D12" s="76">
        <v>200</v>
      </c>
      <c r="E12" s="76"/>
      <c r="F12" s="147">
        <f>F13</f>
        <v>41200</v>
      </c>
    </row>
    <row r="13" spans="1:6" ht="27" customHeight="1">
      <c r="A13" s="75">
        <v>5</v>
      </c>
      <c r="B13" s="57" t="s">
        <v>11</v>
      </c>
      <c r="C13" s="76">
        <v>3910080010</v>
      </c>
      <c r="D13" s="76">
        <v>244</v>
      </c>
      <c r="E13" s="76"/>
      <c r="F13" s="147">
        <f>F14</f>
        <v>41200</v>
      </c>
    </row>
    <row r="14" spans="1:6" ht="12.75">
      <c r="A14" s="75">
        <v>6</v>
      </c>
      <c r="B14" s="64" t="s">
        <v>195</v>
      </c>
      <c r="C14" s="76">
        <v>3910080010</v>
      </c>
      <c r="D14" s="76">
        <v>244</v>
      </c>
      <c r="E14" s="77" t="s">
        <v>252</v>
      </c>
      <c r="F14" s="147">
        <f>F15</f>
        <v>41200</v>
      </c>
    </row>
    <row r="15" spans="1:6" ht="12.75">
      <c r="A15" s="75">
        <v>7</v>
      </c>
      <c r="B15" s="117" t="s">
        <v>7</v>
      </c>
      <c r="C15" s="166">
        <v>3910080010</v>
      </c>
      <c r="D15" s="166">
        <v>244</v>
      </c>
      <c r="E15" s="167" t="s">
        <v>157</v>
      </c>
      <c r="F15" s="182">
        <v>41200</v>
      </c>
    </row>
    <row r="16" spans="1:6" ht="48.75" customHeight="1">
      <c r="A16" s="75">
        <v>8</v>
      </c>
      <c r="B16" s="95" t="s">
        <v>156</v>
      </c>
      <c r="C16" s="76">
        <v>3910080020</v>
      </c>
      <c r="D16" s="76"/>
      <c r="E16" s="77"/>
      <c r="F16" s="182">
        <f>F17</f>
        <v>330400</v>
      </c>
    </row>
    <row r="17" spans="1:6" ht="28.5" customHeight="1">
      <c r="A17" s="75">
        <v>9</v>
      </c>
      <c r="B17" s="95" t="s">
        <v>251</v>
      </c>
      <c r="C17" s="76">
        <v>3910080020</v>
      </c>
      <c r="D17" s="76">
        <v>200</v>
      </c>
      <c r="E17" s="77"/>
      <c r="F17" s="147">
        <f>F18</f>
        <v>330400</v>
      </c>
    </row>
    <row r="18" spans="1:6" ht="24" customHeight="1">
      <c r="A18" s="75">
        <v>10</v>
      </c>
      <c r="B18" s="57" t="s">
        <v>11</v>
      </c>
      <c r="C18" s="76">
        <v>3910080020</v>
      </c>
      <c r="D18" s="76">
        <v>244</v>
      </c>
      <c r="E18" s="77"/>
      <c r="F18" s="147">
        <f>F19</f>
        <v>330400</v>
      </c>
    </row>
    <row r="19" spans="1:6" ht="12.75">
      <c r="A19" s="75">
        <v>11</v>
      </c>
      <c r="B19" s="64" t="s">
        <v>195</v>
      </c>
      <c r="C19" s="76">
        <v>3910080020</v>
      </c>
      <c r="D19" s="76">
        <v>244</v>
      </c>
      <c r="E19" s="77" t="s">
        <v>252</v>
      </c>
      <c r="F19" s="147">
        <f>F20</f>
        <v>330400</v>
      </c>
    </row>
    <row r="20" spans="1:6" ht="12.75">
      <c r="A20" s="75">
        <v>12</v>
      </c>
      <c r="B20" s="117" t="s">
        <v>7</v>
      </c>
      <c r="C20" s="166">
        <v>3910080020</v>
      </c>
      <c r="D20" s="166">
        <v>244</v>
      </c>
      <c r="E20" s="167" t="s">
        <v>157</v>
      </c>
      <c r="F20" s="182">
        <v>330400</v>
      </c>
    </row>
    <row r="21" spans="1:6" ht="108">
      <c r="A21" s="75">
        <v>13</v>
      </c>
      <c r="B21" s="58" t="s">
        <v>431</v>
      </c>
      <c r="C21" s="52" t="s">
        <v>433</v>
      </c>
      <c r="D21" s="76"/>
      <c r="E21" s="77"/>
      <c r="F21" s="182">
        <f>F22</f>
        <v>300000</v>
      </c>
    </row>
    <row r="22" spans="1:6" ht="24">
      <c r="A22" s="75">
        <v>14</v>
      </c>
      <c r="B22" s="61" t="s">
        <v>251</v>
      </c>
      <c r="C22" s="52" t="s">
        <v>433</v>
      </c>
      <c r="D22" s="76">
        <v>200</v>
      </c>
      <c r="E22" s="77"/>
      <c r="F22" s="147">
        <f>F23</f>
        <v>300000</v>
      </c>
    </row>
    <row r="23" spans="1:6" ht="36">
      <c r="A23" s="75">
        <v>15</v>
      </c>
      <c r="B23" s="57" t="s">
        <v>11</v>
      </c>
      <c r="C23" s="52" t="s">
        <v>433</v>
      </c>
      <c r="D23" s="76">
        <v>244</v>
      </c>
      <c r="E23" s="77"/>
      <c r="F23" s="147">
        <f>F24</f>
        <v>300000</v>
      </c>
    </row>
    <row r="24" spans="1:6" ht="12.75">
      <c r="A24" s="75">
        <v>16</v>
      </c>
      <c r="B24" s="64" t="s">
        <v>195</v>
      </c>
      <c r="C24" s="52" t="s">
        <v>433</v>
      </c>
      <c r="D24" s="76">
        <v>244</v>
      </c>
      <c r="E24" s="77" t="s">
        <v>252</v>
      </c>
      <c r="F24" s="147">
        <f>F25</f>
        <v>300000</v>
      </c>
    </row>
    <row r="25" spans="1:6" ht="12.75">
      <c r="A25" s="75">
        <v>17</v>
      </c>
      <c r="B25" s="110" t="s">
        <v>7</v>
      </c>
      <c r="C25" s="52" t="s">
        <v>433</v>
      </c>
      <c r="D25" s="76">
        <v>244</v>
      </c>
      <c r="E25" s="77" t="s">
        <v>157</v>
      </c>
      <c r="F25" s="147">
        <v>300000</v>
      </c>
    </row>
    <row r="26" spans="1:6" ht="108">
      <c r="A26" s="75">
        <v>18</v>
      </c>
      <c r="B26" s="58" t="s">
        <v>432</v>
      </c>
      <c r="C26" s="52" t="s">
        <v>434</v>
      </c>
      <c r="D26" s="76"/>
      <c r="E26" s="77"/>
      <c r="F26" s="182">
        <f>F27</f>
        <v>3000</v>
      </c>
    </row>
    <row r="27" spans="1:6" ht="24">
      <c r="A27" s="75">
        <v>19</v>
      </c>
      <c r="B27" s="61" t="s">
        <v>251</v>
      </c>
      <c r="C27" s="52" t="s">
        <v>434</v>
      </c>
      <c r="D27" s="76">
        <v>200</v>
      </c>
      <c r="E27" s="77"/>
      <c r="F27" s="147">
        <f>F28</f>
        <v>3000</v>
      </c>
    </row>
    <row r="28" spans="1:6" ht="36">
      <c r="A28" s="75">
        <v>20</v>
      </c>
      <c r="B28" s="57" t="s">
        <v>11</v>
      </c>
      <c r="C28" s="52" t="s">
        <v>434</v>
      </c>
      <c r="D28" s="76">
        <v>244</v>
      </c>
      <c r="E28" s="77"/>
      <c r="F28" s="147">
        <f>F29</f>
        <v>3000</v>
      </c>
    </row>
    <row r="29" spans="1:6" ht="12.75">
      <c r="A29" s="75">
        <v>21</v>
      </c>
      <c r="B29" s="64" t="s">
        <v>195</v>
      </c>
      <c r="C29" s="52" t="s">
        <v>434</v>
      </c>
      <c r="D29" s="76">
        <v>244</v>
      </c>
      <c r="E29" s="77" t="s">
        <v>252</v>
      </c>
      <c r="F29" s="147">
        <f>F30</f>
        <v>3000</v>
      </c>
    </row>
    <row r="30" spans="1:6" ht="12.75">
      <c r="A30" s="75">
        <v>22</v>
      </c>
      <c r="B30" s="61" t="s">
        <v>7</v>
      </c>
      <c r="C30" s="52" t="s">
        <v>434</v>
      </c>
      <c r="D30" s="76">
        <v>244</v>
      </c>
      <c r="E30" s="77" t="s">
        <v>157</v>
      </c>
      <c r="F30" s="147">
        <v>3000</v>
      </c>
    </row>
    <row r="31" spans="1:6" ht="52.5" customHeight="1">
      <c r="A31" s="75">
        <v>23</v>
      </c>
      <c r="B31" s="168" t="s">
        <v>159</v>
      </c>
      <c r="C31" s="166">
        <v>3930080000</v>
      </c>
      <c r="D31" s="166"/>
      <c r="E31" s="166"/>
      <c r="F31" s="182">
        <f>F32</f>
        <v>8000</v>
      </c>
    </row>
    <row r="32" spans="1:6" ht="72.75" customHeight="1">
      <c r="A32" s="75">
        <v>24</v>
      </c>
      <c r="B32" s="110" t="s">
        <v>183</v>
      </c>
      <c r="C32" s="76">
        <v>3930080000</v>
      </c>
      <c r="D32" s="76"/>
      <c r="E32" s="76"/>
      <c r="F32" s="147">
        <f>F33</f>
        <v>8000</v>
      </c>
    </row>
    <row r="33" spans="1:6" ht="24.75" customHeight="1">
      <c r="A33" s="75">
        <v>25</v>
      </c>
      <c r="B33" s="95" t="s">
        <v>251</v>
      </c>
      <c r="C33" s="76">
        <v>3930080000</v>
      </c>
      <c r="D33" s="76">
        <v>200</v>
      </c>
      <c r="E33" s="77"/>
      <c r="F33" s="147">
        <f>F34</f>
        <v>8000</v>
      </c>
    </row>
    <row r="34" spans="1:6" ht="25.5" customHeight="1">
      <c r="A34" s="75">
        <v>26</v>
      </c>
      <c r="B34" s="64" t="s">
        <v>11</v>
      </c>
      <c r="C34" s="76">
        <v>3930080000</v>
      </c>
      <c r="D34" s="76">
        <v>244</v>
      </c>
      <c r="E34" s="77"/>
      <c r="F34" s="147">
        <f>F35</f>
        <v>8000</v>
      </c>
    </row>
    <row r="35" spans="1:6" ht="14.25" customHeight="1">
      <c r="A35" s="75">
        <v>27</v>
      </c>
      <c r="B35" s="110" t="s">
        <v>5</v>
      </c>
      <c r="C35" s="76">
        <v>3930080000</v>
      </c>
      <c r="D35" s="76">
        <v>244</v>
      </c>
      <c r="E35" s="77" t="s">
        <v>253</v>
      </c>
      <c r="F35" s="147">
        <f>F36</f>
        <v>8000</v>
      </c>
    </row>
    <row r="36" spans="1:6" ht="48.75" customHeight="1">
      <c r="A36" s="75">
        <v>28</v>
      </c>
      <c r="B36" s="110" t="s">
        <v>89</v>
      </c>
      <c r="C36" s="76">
        <v>3930080000</v>
      </c>
      <c r="D36" s="76">
        <v>244</v>
      </c>
      <c r="E36" s="77" t="s">
        <v>14</v>
      </c>
      <c r="F36" s="147">
        <v>8000</v>
      </c>
    </row>
    <row r="37" spans="1:6" ht="24.75" customHeight="1">
      <c r="A37" s="75">
        <v>29</v>
      </c>
      <c r="B37" s="95" t="s">
        <v>160</v>
      </c>
      <c r="C37" s="76">
        <v>3940080000</v>
      </c>
      <c r="D37" s="76"/>
      <c r="E37" s="77"/>
      <c r="F37" s="182">
        <f>F38+F48+F59+F69+F43+F74+F79+F54+F64</f>
        <v>2442196.89</v>
      </c>
    </row>
    <row r="38" spans="1:6" ht="36.75" customHeight="1">
      <c r="A38" s="75">
        <v>30</v>
      </c>
      <c r="B38" s="110" t="s">
        <v>171</v>
      </c>
      <c r="C38" s="76">
        <v>3940080010</v>
      </c>
      <c r="D38" s="76"/>
      <c r="E38" s="77" t="s">
        <v>158</v>
      </c>
      <c r="F38" s="182">
        <f>F39</f>
        <v>230173.63</v>
      </c>
    </row>
    <row r="39" spans="1:6" ht="27" customHeight="1">
      <c r="A39" s="75">
        <v>31</v>
      </c>
      <c r="B39" s="95" t="s">
        <v>251</v>
      </c>
      <c r="C39" s="76">
        <v>3940080010</v>
      </c>
      <c r="D39" s="76">
        <v>200</v>
      </c>
      <c r="E39" s="77"/>
      <c r="F39" s="147">
        <f>F40</f>
        <v>230173.63</v>
      </c>
    </row>
    <row r="40" spans="1:6" ht="26.25" customHeight="1">
      <c r="A40" s="75">
        <v>32</v>
      </c>
      <c r="B40" s="64" t="s">
        <v>11</v>
      </c>
      <c r="C40" s="76">
        <v>3940080010</v>
      </c>
      <c r="D40" s="76">
        <v>244</v>
      </c>
      <c r="E40" s="77"/>
      <c r="F40" s="147">
        <f>F41</f>
        <v>230173.63</v>
      </c>
    </row>
    <row r="41" spans="1:6" ht="14.25" customHeight="1">
      <c r="A41" s="75">
        <v>33</v>
      </c>
      <c r="B41" s="110" t="s">
        <v>2</v>
      </c>
      <c r="C41" s="76">
        <v>3940080010</v>
      </c>
      <c r="D41" s="76">
        <v>244</v>
      </c>
      <c r="E41" s="77" t="s">
        <v>3</v>
      </c>
      <c r="F41" s="147">
        <v>230173.63</v>
      </c>
    </row>
    <row r="42" spans="1:6" ht="12.75" customHeight="1">
      <c r="A42" s="75">
        <v>34</v>
      </c>
      <c r="B42" s="117" t="s">
        <v>91</v>
      </c>
      <c r="C42" s="166">
        <v>3940080010</v>
      </c>
      <c r="D42" s="166">
        <v>244</v>
      </c>
      <c r="E42" s="167" t="s">
        <v>158</v>
      </c>
      <c r="F42" s="182">
        <v>241957.59</v>
      </c>
    </row>
    <row r="43" spans="1:6" ht="48" customHeight="1">
      <c r="A43" s="75">
        <v>35</v>
      </c>
      <c r="B43" s="169" t="s">
        <v>176</v>
      </c>
      <c r="C43" s="76">
        <v>3940080020</v>
      </c>
      <c r="D43" s="76"/>
      <c r="E43" s="77"/>
      <c r="F43" s="182">
        <f>F44</f>
        <v>177324.47</v>
      </c>
    </row>
    <row r="44" spans="1:6" ht="24" customHeight="1">
      <c r="A44" s="75">
        <v>36</v>
      </c>
      <c r="B44" s="95" t="s">
        <v>251</v>
      </c>
      <c r="C44" s="76">
        <v>3940080020</v>
      </c>
      <c r="D44" s="76">
        <v>200</v>
      </c>
      <c r="E44" s="77"/>
      <c r="F44" s="147">
        <f>F45</f>
        <v>177324.47</v>
      </c>
    </row>
    <row r="45" spans="1:6" ht="25.5" customHeight="1">
      <c r="A45" s="75">
        <v>37</v>
      </c>
      <c r="B45" s="64" t="s">
        <v>11</v>
      </c>
      <c r="C45" s="76">
        <v>3940080020</v>
      </c>
      <c r="D45" s="76">
        <v>244</v>
      </c>
      <c r="E45" s="77"/>
      <c r="F45" s="147">
        <f>F46</f>
        <v>177324.47</v>
      </c>
    </row>
    <row r="46" spans="1:6" ht="11.25" customHeight="1">
      <c r="A46" s="75">
        <v>38</v>
      </c>
      <c r="B46" s="110" t="s">
        <v>2</v>
      </c>
      <c r="C46" s="76">
        <v>3940080020</v>
      </c>
      <c r="D46" s="76">
        <v>244</v>
      </c>
      <c r="E46" s="77" t="s">
        <v>3</v>
      </c>
      <c r="F46" s="147">
        <f>F47</f>
        <v>177324.47</v>
      </c>
    </row>
    <row r="47" spans="1:6" ht="14.25" customHeight="1">
      <c r="A47" s="75">
        <v>39</v>
      </c>
      <c r="B47" s="110" t="s">
        <v>91</v>
      </c>
      <c r="C47" s="76">
        <v>3940080020</v>
      </c>
      <c r="D47" s="76">
        <v>244</v>
      </c>
      <c r="E47" s="77" t="s">
        <v>158</v>
      </c>
      <c r="F47" s="147">
        <v>177324.47</v>
      </c>
    </row>
    <row r="48" spans="1:6" ht="60.75" customHeight="1">
      <c r="A48" s="75">
        <v>40</v>
      </c>
      <c r="B48" s="110" t="s">
        <v>202</v>
      </c>
      <c r="C48" s="76">
        <v>3940080030</v>
      </c>
      <c r="D48" s="76"/>
      <c r="E48" s="77"/>
      <c r="F48" s="182">
        <f>F49</f>
        <v>23154.38</v>
      </c>
    </row>
    <row r="49" spans="1:6" ht="61.5" customHeight="1">
      <c r="A49" s="75">
        <v>41</v>
      </c>
      <c r="B49" s="170" t="s">
        <v>257</v>
      </c>
      <c r="C49" s="76">
        <v>3940080030</v>
      </c>
      <c r="D49" s="76">
        <v>100</v>
      </c>
      <c r="E49" s="77"/>
      <c r="F49" s="147">
        <f>F51+F50</f>
        <v>23154.38</v>
      </c>
    </row>
    <row r="50" spans="1:6" ht="37.5" customHeight="1">
      <c r="A50" s="75">
        <v>42</v>
      </c>
      <c r="B50" s="110" t="s">
        <v>310</v>
      </c>
      <c r="C50" s="76">
        <v>3940080030</v>
      </c>
      <c r="D50" s="76">
        <v>119</v>
      </c>
      <c r="E50" s="77"/>
      <c r="F50" s="147">
        <v>5370.68</v>
      </c>
    </row>
    <row r="51" spans="1:6" ht="23.25" customHeight="1">
      <c r="A51" s="75">
        <v>43</v>
      </c>
      <c r="B51" s="110" t="s">
        <v>203</v>
      </c>
      <c r="C51" s="76">
        <v>3940080030</v>
      </c>
      <c r="D51" s="76">
        <v>111</v>
      </c>
      <c r="E51" s="77"/>
      <c r="F51" s="147">
        <f>F52</f>
        <v>17783.7</v>
      </c>
    </row>
    <row r="52" spans="1:6" ht="12" customHeight="1">
      <c r="A52" s="75">
        <v>44</v>
      </c>
      <c r="B52" s="110" t="s">
        <v>2</v>
      </c>
      <c r="C52" s="76">
        <v>3940080030</v>
      </c>
      <c r="D52" s="76">
        <v>111</v>
      </c>
      <c r="E52" s="77" t="s">
        <v>3</v>
      </c>
      <c r="F52" s="147">
        <f>F53</f>
        <v>17783.7</v>
      </c>
    </row>
    <row r="53" spans="1:6" ht="12" customHeight="1">
      <c r="A53" s="75">
        <v>45</v>
      </c>
      <c r="B53" s="110" t="s">
        <v>91</v>
      </c>
      <c r="C53" s="76">
        <v>3940080030</v>
      </c>
      <c r="D53" s="76">
        <v>111</v>
      </c>
      <c r="E53" s="77" t="s">
        <v>158</v>
      </c>
      <c r="F53" s="147">
        <v>17783.7</v>
      </c>
    </row>
    <row r="54" spans="1:6" ht="36.75" customHeight="1">
      <c r="A54" s="75">
        <v>46</v>
      </c>
      <c r="B54" s="110" t="s">
        <v>311</v>
      </c>
      <c r="C54" s="76" t="s">
        <v>312</v>
      </c>
      <c r="D54" s="76"/>
      <c r="E54" s="77"/>
      <c r="F54" s="182">
        <f>F55</f>
        <v>1052553.01</v>
      </c>
    </row>
    <row r="55" spans="1:6" ht="25.5" customHeight="1">
      <c r="A55" s="75">
        <v>47</v>
      </c>
      <c r="B55" s="95" t="s">
        <v>251</v>
      </c>
      <c r="C55" s="76" t="s">
        <v>312</v>
      </c>
      <c r="D55" s="76">
        <v>200</v>
      </c>
      <c r="E55" s="77"/>
      <c r="F55" s="147">
        <f>F56</f>
        <v>1052553.01</v>
      </c>
    </row>
    <row r="56" spans="1:6" ht="27" customHeight="1">
      <c r="A56" s="75">
        <v>48</v>
      </c>
      <c r="B56" s="64" t="s">
        <v>11</v>
      </c>
      <c r="C56" s="76" t="s">
        <v>312</v>
      </c>
      <c r="D56" s="76">
        <v>244</v>
      </c>
      <c r="E56" s="77"/>
      <c r="F56" s="147">
        <f>F57</f>
        <v>1052553.01</v>
      </c>
    </row>
    <row r="57" spans="1:6" ht="12.75" customHeight="1">
      <c r="A57" s="75">
        <v>49</v>
      </c>
      <c r="B57" s="110" t="s">
        <v>2</v>
      </c>
      <c r="C57" s="76" t="s">
        <v>312</v>
      </c>
      <c r="D57" s="76">
        <v>244</v>
      </c>
      <c r="E57" s="77" t="s">
        <v>3</v>
      </c>
      <c r="F57" s="147">
        <f>F58</f>
        <v>1052553.01</v>
      </c>
    </row>
    <row r="58" spans="1:6" ht="11.25" customHeight="1">
      <c r="A58" s="75">
        <v>50</v>
      </c>
      <c r="B58" s="110" t="s">
        <v>91</v>
      </c>
      <c r="C58" s="76" t="s">
        <v>312</v>
      </c>
      <c r="D58" s="76">
        <v>244</v>
      </c>
      <c r="E58" s="77" t="s">
        <v>158</v>
      </c>
      <c r="F58" s="147">
        <v>1052553.01</v>
      </c>
    </row>
    <row r="59" spans="1:6" ht="49.5" customHeight="1">
      <c r="A59" s="75">
        <v>51</v>
      </c>
      <c r="B59" s="110" t="s">
        <v>197</v>
      </c>
      <c r="C59" s="76">
        <v>3940082050</v>
      </c>
      <c r="D59" s="76"/>
      <c r="E59" s="77"/>
      <c r="F59" s="184">
        <f>F62</f>
        <v>405581</v>
      </c>
    </row>
    <row r="60" spans="1:6" ht="36" customHeight="1">
      <c r="A60" s="75">
        <v>52</v>
      </c>
      <c r="B60" s="110" t="s">
        <v>198</v>
      </c>
      <c r="C60" s="76">
        <v>3940082050</v>
      </c>
      <c r="D60" s="76">
        <v>243</v>
      </c>
      <c r="E60" s="77"/>
      <c r="F60" s="185">
        <v>399081</v>
      </c>
    </row>
    <row r="61" spans="1:6" ht="23.25" customHeight="1">
      <c r="A61" s="75">
        <v>53</v>
      </c>
      <c r="B61" s="58" t="s">
        <v>11</v>
      </c>
      <c r="C61" s="76">
        <v>3940082050</v>
      </c>
      <c r="D61" s="76">
        <v>244</v>
      </c>
      <c r="E61" s="77"/>
      <c r="F61" s="185">
        <v>6500</v>
      </c>
    </row>
    <row r="62" spans="1:6" ht="11.25" customHeight="1">
      <c r="A62" s="75">
        <v>54</v>
      </c>
      <c r="B62" s="110" t="s">
        <v>2</v>
      </c>
      <c r="C62" s="76">
        <v>3940082050</v>
      </c>
      <c r="D62" s="76">
        <v>244</v>
      </c>
      <c r="E62" s="77" t="s">
        <v>3</v>
      </c>
      <c r="F62" s="185">
        <f>F63</f>
        <v>405581</v>
      </c>
    </row>
    <row r="63" spans="1:6" ht="12" customHeight="1">
      <c r="A63" s="75">
        <v>55</v>
      </c>
      <c r="B63" s="110" t="s">
        <v>196</v>
      </c>
      <c r="C63" s="76">
        <v>3940082050</v>
      </c>
      <c r="D63" s="76">
        <v>244</v>
      </c>
      <c r="E63" s="77" t="s">
        <v>20</v>
      </c>
      <c r="F63" s="185">
        <f>F60+F61</f>
        <v>405581</v>
      </c>
    </row>
    <row r="64" spans="1:6" ht="36" customHeight="1">
      <c r="A64" s="75">
        <v>56</v>
      </c>
      <c r="B64" s="110" t="s">
        <v>440</v>
      </c>
      <c r="C64" s="76">
        <v>3940080060</v>
      </c>
      <c r="D64" s="76"/>
      <c r="E64" s="77"/>
      <c r="F64" s="184">
        <f>F65</f>
        <v>483974</v>
      </c>
    </row>
    <row r="65" spans="1:6" ht="24" customHeight="1">
      <c r="A65" s="75">
        <v>57</v>
      </c>
      <c r="B65" s="110" t="s">
        <v>443</v>
      </c>
      <c r="C65" s="76">
        <v>3940080060</v>
      </c>
      <c r="D65" s="76">
        <v>400</v>
      </c>
      <c r="E65" s="77"/>
      <c r="F65" s="185">
        <f>F66</f>
        <v>483974</v>
      </c>
    </row>
    <row r="66" spans="1:6" ht="36.75" customHeight="1">
      <c r="A66" s="75">
        <v>58</v>
      </c>
      <c r="B66" s="110" t="s">
        <v>442</v>
      </c>
      <c r="C66" s="76">
        <v>3940080060</v>
      </c>
      <c r="D66" s="76">
        <v>414</v>
      </c>
      <c r="E66" s="77"/>
      <c r="F66" s="185">
        <f>F67</f>
        <v>483974</v>
      </c>
    </row>
    <row r="67" spans="1:6" ht="12" customHeight="1">
      <c r="A67" s="75">
        <v>59</v>
      </c>
      <c r="B67" s="110" t="s">
        <v>2</v>
      </c>
      <c r="C67" s="76">
        <v>3940080060</v>
      </c>
      <c r="D67" s="76">
        <v>414</v>
      </c>
      <c r="E67" s="77" t="s">
        <v>3</v>
      </c>
      <c r="F67" s="185">
        <f>F68</f>
        <v>483974</v>
      </c>
    </row>
    <row r="68" spans="1:6" ht="12" customHeight="1">
      <c r="A68" s="75">
        <v>60</v>
      </c>
      <c r="B68" s="64" t="s">
        <v>199</v>
      </c>
      <c r="C68" s="76">
        <v>3940080060</v>
      </c>
      <c r="D68" s="76">
        <v>414</v>
      </c>
      <c r="E68" s="77" t="s">
        <v>19</v>
      </c>
      <c r="F68" s="185">
        <v>483974</v>
      </c>
    </row>
    <row r="69" spans="1:6" ht="60" customHeight="1">
      <c r="A69" s="75">
        <v>61</v>
      </c>
      <c r="B69" s="110" t="s">
        <v>170</v>
      </c>
      <c r="C69" s="76" t="s">
        <v>286</v>
      </c>
      <c r="D69" s="76"/>
      <c r="E69" s="77"/>
      <c r="F69" s="182">
        <f>F70</f>
        <v>46883.6</v>
      </c>
    </row>
    <row r="70" spans="1:6" ht="26.25" customHeight="1">
      <c r="A70" s="75">
        <v>62</v>
      </c>
      <c r="B70" s="95" t="s">
        <v>251</v>
      </c>
      <c r="C70" s="76" t="s">
        <v>286</v>
      </c>
      <c r="D70" s="76">
        <v>200</v>
      </c>
      <c r="E70" s="77"/>
      <c r="F70" s="147">
        <f>F71</f>
        <v>46883.6</v>
      </c>
    </row>
    <row r="71" spans="1:6" ht="11.25" customHeight="1">
      <c r="A71" s="75">
        <v>63</v>
      </c>
      <c r="B71" s="118" t="s">
        <v>247</v>
      </c>
      <c r="C71" s="76" t="s">
        <v>286</v>
      </c>
      <c r="D71" s="76">
        <v>244</v>
      </c>
      <c r="E71" s="77"/>
      <c r="F71" s="147">
        <f>F72</f>
        <v>46883.6</v>
      </c>
    </row>
    <row r="72" spans="1:6" ht="12" customHeight="1">
      <c r="A72" s="75">
        <v>64</v>
      </c>
      <c r="B72" s="110" t="s">
        <v>2</v>
      </c>
      <c r="C72" s="76" t="s">
        <v>286</v>
      </c>
      <c r="D72" s="76">
        <v>244</v>
      </c>
      <c r="E72" s="77" t="s">
        <v>3</v>
      </c>
      <c r="F72" s="147">
        <f>F73</f>
        <v>46883.6</v>
      </c>
    </row>
    <row r="73" spans="1:6" ht="12" customHeight="1">
      <c r="A73" s="75">
        <v>65</v>
      </c>
      <c r="B73" s="64" t="s">
        <v>199</v>
      </c>
      <c r="C73" s="76" t="s">
        <v>286</v>
      </c>
      <c r="D73" s="76">
        <v>244</v>
      </c>
      <c r="E73" s="77" t="s">
        <v>19</v>
      </c>
      <c r="F73" s="147">
        <v>46883.6</v>
      </c>
    </row>
    <row r="74" spans="1:6" ht="39" customHeight="1">
      <c r="A74" s="75">
        <v>66</v>
      </c>
      <c r="B74" s="95" t="s">
        <v>211</v>
      </c>
      <c r="C74" s="77" t="s">
        <v>304</v>
      </c>
      <c r="D74" s="76"/>
      <c r="E74" s="77"/>
      <c r="F74" s="182">
        <f>F75</f>
        <v>6552.8</v>
      </c>
    </row>
    <row r="75" spans="1:6" ht="24" customHeight="1">
      <c r="A75" s="75">
        <v>67</v>
      </c>
      <c r="B75" s="95" t="s">
        <v>251</v>
      </c>
      <c r="C75" s="77" t="s">
        <v>304</v>
      </c>
      <c r="D75" s="76">
        <v>200</v>
      </c>
      <c r="E75" s="77"/>
      <c r="F75" s="147">
        <f>F76</f>
        <v>6552.8</v>
      </c>
    </row>
    <row r="76" spans="1:6" ht="24.75" customHeight="1">
      <c r="A76" s="75">
        <v>68</v>
      </c>
      <c r="B76" s="58" t="s">
        <v>11</v>
      </c>
      <c r="C76" s="77" t="s">
        <v>304</v>
      </c>
      <c r="D76" s="76">
        <v>244</v>
      </c>
      <c r="E76" s="77"/>
      <c r="F76" s="147">
        <f>F77</f>
        <v>6552.8</v>
      </c>
    </row>
    <row r="77" spans="1:6" ht="14.25" customHeight="1">
      <c r="A77" s="75">
        <v>69</v>
      </c>
      <c r="B77" s="110" t="s">
        <v>249</v>
      </c>
      <c r="C77" s="77" t="s">
        <v>304</v>
      </c>
      <c r="D77" s="76">
        <v>244</v>
      </c>
      <c r="E77" s="77" t="s">
        <v>250</v>
      </c>
      <c r="F77" s="147">
        <f>F78</f>
        <v>6552.8</v>
      </c>
    </row>
    <row r="78" spans="1:6" ht="11.25" customHeight="1">
      <c r="A78" s="75">
        <v>70</v>
      </c>
      <c r="B78" s="110" t="s">
        <v>209</v>
      </c>
      <c r="C78" s="77" t="s">
        <v>304</v>
      </c>
      <c r="D78" s="76">
        <v>244</v>
      </c>
      <c r="E78" s="77" t="s">
        <v>210</v>
      </c>
      <c r="F78" s="147">
        <v>6552.8</v>
      </c>
    </row>
    <row r="79" spans="1:6" ht="39" customHeight="1">
      <c r="A79" s="75">
        <v>71</v>
      </c>
      <c r="B79" s="95" t="s">
        <v>211</v>
      </c>
      <c r="C79" s="77" t="s">
        <v>290</v>
      </c>
      <c r="D79" s="76"/>
      <c r="E79" s="77"/>
      <c r="F79" s="182">
        <f>F80</f>
        <v>16000</v>
      </c>
    </row>
    <row r="80" spans="1:6" ht="27" customHeight="1">
      <c r="A80" s="75">
        <v>72</v>
      </c>
      <c r="B80" s="95" t="s">
        <v>251</v>
      </c>
      <c r="C80" s="77" t="s">
        <v>290</v>
      </c>
      <c r="D80" s="76">
        <v>200</v>
      </c>
      <c r="E80" s="77"/>
      <c r="F80" s="147">
        <f>F81</f>
        <v>16000</v>
      </c>
    </row>
    <row r="81" spans="1:6" ht="24" customHeight="1">
      <c r="A81" s="75">
        <v>73</v>
      </c>
      <c r="B81" s="58" t="s">
        <v>11</v>
      </c>
      <c r="C81" s="77" t="s">
        <v>290</v>
      </c>
      <c r="D81" s="76">
        <v>244</v>
      </c>
      <c r="E81" s="77"/>
      <c r="F81" s="147">
        <f>F82</f>
        <v>16000</v>
      </c>
    </row>
    <row r="82" spans="1:6" ht="14.25" customHeight="1">
      <c r="A82" s="75">
        <v>74</v>
      </c>
      <c r="B82" s="110" t="s">
        <v>249</v>
      </c>
      <c r="C82" s="77" t="s">
        <v>290</v>
      </c>
      <c r="D82" s="76">
        <v>244</v>
      </c>
      <c r="E82" s="77" t="s">
        <v>250</v>
      </c>
      <c r="F82" s="147">
        <f>F83</f>
        <v>16000</v>
      </c>
    </row>
    <row r="83" spans="1:6" ht="15" customHeight="1">
      <c r="A83" s="75">
        <v>75</v>
      </c>
      <c r="B83" s="110" t="s">
        <v>209</v>
      </c>
      <c r="C83" s="77" t="s">
        <v>290</v>
      </c>
      <c r="D83" s="76">
        <v>244</v>
      </c>
      <c r="E83" s="77" t="s">
        <v>210</v>
      </c>
      <c r="F83" s="147">
        <v>16000</v>
      </c>
    </row>
    <row r="84" spans="1:6" ht="39.75" customHeight="1">
      <c r="A84" s="75">
        <v>76</v>
      </c>
      <c r="B84" s="95" t="s">
        <v>162</v>
      </c>
      <c r="C84" s="76">
        <v>3950080000</v>
      </c>
      <c r="D84" s="76"/>
      <c r="E84" s="77"/>
      <c r="F84" s="182">
        <f>F85</f>
        <v>73752.04999999999</v>
      </c>
    </row>
    <row r="85" spans="1:6" ht="60.75" customHeight="1">
      <c r="A85" s="75">
        <v>77</v>
      </c>
      <c r="B85" s="110" t="s">
        <v>194</v>
      </c>
      <c r="C85" s="76">
        <v>3950080010</v>
      </c>
      <c r="D85" s="76"/>
      <c r="E85" s="77"/>
      <c r="F85" s="182">
        <f>F86+F90+F93</f>
        <v>73752.04999999999</v>
      </c>
    </row>
    <row r="86" spans="1:6" ht="25.5" customHeight="1">
      <c r="A86" s="75">
        <v>78</v>
      </c>
      <c r="B86" s="95" t="s">
        <v>251</v>
      </c>
      <c r="C86" s="76">
        <v>3950080010</v>
      </c>
      <c r="D86" s="76">
        <v>200</v>
      </c>
      <c r="E86" s="77"/>
      <c r="F86" s="147">
        <f>F87</f>
        <v>10475.9</v>
      </c>
    </row>
    <row r="87" spans="1:6" ht="25.5" customHeight="1">
      <c r="A87" s="75">
        <v>79</v>
      </c>
      <c r="B87" s="58" t="s">
        <v>11</v>
      </c>
      <c r="C87" s="76">
        <v>3950080010</v>
      </c>
      <c r="D87" s="76">
        <v>244</v>
      </c>
      <c r="E87" s="77"/>
      <c r="F87" s="147">
        <f>F88</f>
        <v>10475.9</v>
      </c>
    </row>
    <row r="88" spans="1:6" ht="24.75" customHeight="1">
      <c r="A88" s="75">
        <v>80</v>
      </c>
      <c r="B88" s="171" t="s">
        <v>6</v>
      </c>
      <c r="C88" s="76">
        <v>3950080010</v>
      </c>
      <c r="D88" s="76">
        <v>244</v>
      </c>
      <c r="E88" s="77" t="s">
        <v>254</v>
      </c>
      <c r="F88" s="147">
        <f>F89</f>
        <v>10475.9</v>
      </c>
    </row>
    <row r="89" spans="1:6" ht="11.25" customHeight="1">
      <c r="A89" s="75">
        <v>81</v>
      </c>
      <c r="B89" s="110" t="s">
        <v>193</v>
      </c>
      <c r="C89" s="76">
        <v>3950080010</v>
      </c>
      <c r="D89" s="76">
        <v>244</v>
      </c>
      <c r="E89" s="77" t="s">
        <v>18</v>
      </c>
      <c r="F89" s="147">
        <v>10475.9</v>
      </c>
    </row>
    <row r="90" spans="1:6" ht="72" customHeight="1">
      <c r="A90" s="75">
        <v>82</v>
      </c>
      <c r="B90" s="56" t="s">
        <v>427</v>
      </c>
      <c r="C90" s="76">
        <v>3950074120</v>
      </c>
      <c r="D90" s="76">
        <v>244</v>
      </c>
      <c r="E90" s="77"/>
      <c r="F90" s="182">
        <f>F91</f>
        <v>60263</v>
      </c>
    </row>
    <row r="91" spans="1:6" ht="25.5" customHeight="1">
      <c r="A91" s="75">
        <v>83</v>
      </c>
      <c r="B91" s="188" t="s">
        <v>6</v>
      </c>
      <c r="C91" s="76">
        <v>3950074120</v>
      </c>
      <c r="D91" s="76">
        <v>244</v>
      </c>
      <c r="E91" s="77" t="s">
        <v>254</v>
      </c>
      <c r="F91" s="147">
        <f>F92</f>
        <v>60263</v>
      </c>
    </row>
    <row r="92" spans="1:6" ht="15.75" customHeight="1">
      <c r="A92" s="75">
        <v>84</v>
      </c>
      <c r="B92" s="110" t="s">
        <v>193</v>
      </c>
      <c r="C92" s="76">
        <v>3950074120</v>
      </c>
      <c r="D92" s="76">
        <v>244</v>
      </c>
      <c r="E92" s="77" t="s">
        <v>18</v>
      </c>
      <c r="F92" s="147">
        <v>60263</v>
      </c>
    </row>
    <row r="93" spans="1:6" ht="72.75" customHeight="1">
      <c r="A93" s="75">
        <v>85</v>
      </c>
      <c r="B93" s="56" t="s">
        <v>428</v>
      </c>
      <c r="C93" s="76" t="s">
        <v>430</v>
      </c>
      <c r="D93" s="76">
        <v>244</v>
      </c>
      <c r="E93" s="77"/>
      <c r="F93" s="182">
        <f>F94</f>
        <v>3013.15</v>
      </c>
    </row>
    <row r="94" spans="1:6" ht="23.25" customHeight="1">
      <c r="A94" s="75">
        <v>86</v>
      </c>
      <c r="B94" s="171" t="s">
        <v>6</v>
      </c>
      <c r="C94" s="76" t="s">
        <v>430</v>
      </c>
      <c r="D94" s="76">
        <v>244</v>
      </c>
      <c r="E94" s="77" t="s">
        <v>254</v>
      </c>
      <c r="F94" s="147">
        <f>F95</f>
        <v>3013.15</v>
      </c>
    </row>
    <row r="95" spans="1:6" ht="11.25" customHeight="1">
      <c r="A95" s="75">
        <v>87</v>
      </c>
      <c r="B95" s="110" t="s">
        <v>193</v>
      </c>
      <c r="C95" s="76" t="s">
        <v>430</v>
      </c>
      <c r="D95" s="76">
        <v>244</v>
      </c>
      <c r="E95" s="77" t="s">
        <v>18</v>
      </c>
      <c r="F95" s="147">
        <v>3013.15</v>
      </c>
    </row>
    <row r="96" spans="1:6" ht="76.5" customHeight="1">
      <c r="A96" s="75">
        <v>88</v>
      </c>
      <c r="B96" s="95" t="s">
        <v>369</v>
      </c>
      <c r="C96" s="76">
        <v>3920080000</v>
      </c>
      <c r="D96" s="76"/>
      <c r="E96" s="77"/>
      <c r="F96" s="182">
        <f>F97</f>
        <v>100</v>
      </c>
    </row>
    <row r="97" spans="1:6" ht="72" customHeight="1">
      <c r="A97" s="75">
        <v>89</v>
      </c>
      <c r="B97" s="64" t="s">
        <v>370</v>
      </c>
      <c r="C97" s="76">
        <v>3920080000</v>
      </c>
      <c r="D97" s="76"/>
      <c r="E97" s="78"/>
      <c r="F97" s="147">
        <f>F98</f>
        <v>100</v>
      </c>
    </row>
    <row r="98" spans="1:6" ht="26.25" customHeight="1">
      <c r="A98" s="75">
        <v>90</v>
      </c>
      <c r="B98" s="95" t="s">
        <v>251</v>
      </c>
      <c r="C98" s="76">
        <v>3920080000</v>
      </c>
      <c r="D98" s="76">
        <v>200</v>
      </c>
      <c r="E98" s="78"/>
      <c r="F98" s="147">
        <f>F99</f>
        <v>100</v>
      </c>
    </row>
    <row r="99" spans="1:6" ht="24.75" customHeight="1">
      <c r="A99" s="75">
        <v>91</v>
      </c>
      <c r="B99" s="64" t="s">
        <v>11</v>
      </c>
      <c r="C99" s="76">
        <v>3920080000</v>
      </c>
      <c r="D99" s="76">
        <v>244</v>
      </c>
      <c r="E99" s="78"/>
      <c r="F99" s="147">
        <f>F100</f>
        <v>100</v>
      </c>
    </row>
    <row r="100" spans="1:6" ht="11.25" customHeight="1">
      <c r="A100" s="75">
        <v>92</v>
      </c>
      <c r="B100" s="110" t="s">
        <v>5</v>
      </c>
      <c r="C100" s="76">
        <v>3920080000</v>
      </c>
      <c r="D100" s="76">
        <v>244</v>
      </c>
      <c r="E100" s="78" t="s">
        <v>253</v>
      </c>
      <c r="F100" s="147">
        <f>F101</f>
        <v>100</v>
      </c>
    </row>
    <row r="101" spans="1:6" ht="11.25" customHeight="1">
      <c r="A101" s="75">
        <v>93</v>
      </c>
      <c r="B101" s="110" t="s">
        <v>90</v>
      </c>
      <c r="C101" s="76">
        <v>3920080000</v>
      </c>
      <c r="D101" s="76">
        <v>244</v>
      </c>
      <c r="E101" s="78" t="s">
        <v>17</v>
      </c>
      <c r="F101" s="147">
        <v>100</v>
      </c>
    </row>
    <row r="102" spans="1:6" ht="27" customHeight="1">
      <c r="A102" s="75">
        <v>94</v>
      </c>
      <c r="B102" s="95" t="s">
        <v>167</v>
      </c>
      <c r="C102" s="76">
        <v>8000000000</v>
      </c>
      <c r="D102" s="76"/>
      <c r="E102" s="76"/>
      <c r="F102" s="182">
        <f>F103+F167+F119+F138+F175+F162+F180</f>
        <v>5695593.6</v>
      </c>
    </row>
    <row r="103" spans="1:6" ht="36.75" customHeight="1">
      <c r="A103" s="75">
        <v>95</v>
      </c>
      <c r="B103" s="110" t="s">
        <v>181</v>
      </c>
      <c r="C103" s="77" t="s">
        <v>268</v>
      </c>
      <c r="D103" s="76"/>
      <c r="E103" s="76"/>
      <c r="F103" s="182">
        <f>F105+F108+F112+F115</f>
        <v>821642.8</v>
      </c>
    </row>
    <row r="104" spans="1:6" ht="24.75" customHeight="1">
      <c r="A104" s="75">
        <v>96</v>
      </c>
      <c r="B104" s="143" t="s">
        <v>255</v>
      </c>
      <c r="C104" s="77" t="s">
        <v>268</v>
      </c>
      <c r="D104" s="76">
        <v>120</v>
      </c>
      <c r="E104" s="76"/>
      <c r="F104" s="182">
        <f>F105</f>
        <v>559958.4</v>
      </c>
    </row>
    <row r="105" spans="1:6" ht="40.5" customHeight="1">
      <c r="A105" s="75">
        <v>97</v>
      </c>
      <c r="B105" s="95" t="s">
        <v>24</v>
      </c>
      <c r="C105" s="77" t="s">
        <v>268</v>
      </c>
      <c r="D105" s="76">
        <v>121</v>
      </c>
      <c r="E105" s="76"/>
      <c r="F105" s="147">
        <f>F106</f>
        <v>559958.4</v>
      </c>
    </row>
    <row r="106" spans="1:6" ht="13.5" customHeight="1">
      <c r="A106" s="75">
        <v>98</v>
      </c>
      <c r="B106" s="110" t="s">
        <v>5</v>
      </c>
      <c r="C106" s="77" t="s">
        <v>268</v>
      </c>
      <c r="D106" s="76">
        <v>121</v>
      </c>
      <c r="E106" s="77" t="s">
        <v>253</v>
      </c>
      <c r="F106" s="147">
        <f>F107</f>
        <v>559958.4</v>
      </c>
    </row>
    <row r="107" spans="1:6" ht="36.75" customHeight="1">
      <c r="A107" s="75">
        <v>99</v>
      </c>
      <c r="B107" s="95" t="s">
        <v>22</v>
      </c>
      <c r="C107" s="77" t="s">
        <v>268</v>
      </c>
      <c r="D107" s="76">
        <v>121</v>
      </c>
      <c r="E107" s="76" t="s">
        <v>23</v>
      </c>
      <c r="F107" s="147">
        <v>559958.4</v>
      </c>
    </row>
    <row r="108" spans="1:6" ht="24" customHeight="1">
      <c r="A108" s="75">
        <v>100</v>
      </c>
      <c r="B108" s="143" t="s">
        <v>255</v>
      </c>
      <c r="C108" s="77" t="s">
        <v>268</v>
      </c>
      <c r="D108" s="76">
        <v>120</v>
      </c>
      <c r="E108" s="76"/>
      <c r="F108" s="182">
        <f>F109</f>
        <v>10532.15</v>
      </c>
    </row>
    <row r="109" spans="1:6" ht="35.25" customHeight="1">
      <c r="A109" s="75">
        <v>101</v>
      </c>
      <c r="B109" s="73" t="s">
        <v>8</v>
      </c>
      <c r="C109" s="77" t="s">
        <v>268</v>
      </c>
      <c r="D109" s="76">
        <v>122</v>
      </c>
      <c r="E109" s="76"/>
      <c r="F109" s="147">
        <f>F110</f>
        <v>10532.15</v>
      </c>
    </row>
    <row r="110" spans="1:6" ht="11.25" customHeight="1">
      <c r="A110" s="75">
        <v>102</v>
      </c>
      <c r="B110" s="110" t="s">
        <v>5</v>
      </c>
      <c r="C110" s="77" t="s">
        <v>268</v>
      </c>
      <c r="D110" s="76">
        <v>122</v>
      </c>
      <c r="E110" s="77" t="s">
        <v>253</v>
      </c>
      <c r="F110" s="147">
        <f>F111</f>
        <v>10532.15</v>
      </c>
    </row>
    <row r="111" spans="1:6" ht="40.5" customHeight="1">
      <c r="A111" s="75">
        <v>103</v>
      </c>
      <c r="B111" s="95" t="s">
        <v>22</v>
      </c>
      <c r="C111" s="77" t="s">
        <v>268</v>
      </c>
      <c r="D111" s="76">
        <v>122</v>
      </c>
      <c r="E111" s="76" t="s">
        <v>23</v>
      </c>
      <c r="F111" s="147">
        <v>10532.15</v>
      </c>
    </row>
    <row r="112" spans="1:6" ht="50.25" customHeight="1">
      <c r="A112" s="75">
        <v>104</v>
      </c>
      <c r="B112" s="53" t="s">
        <v>309</v>
      </c>
      <c r="C112" s="77" t="s">
        <v>268</v>
      </c>
      <c r="D112" s="76">
        <v>120</v>
      </c>
      <c r="E112" s="76"/>
      <c r="F112" s="182">
        <f>F113</f>
        <v>169107.43</v>
      </c>
    </row>
    <row r="113" spans="1:6" ht="11.25" customHeight="1">
      <c r="A113" s="75">
        <v>105</v>
      </c>
      <c r="B113" s="110" t="s">
        <v>5</v>
      </c>
      <c r="C113" s="77" t="s">
        <v>268</v>
      </c>
      <c r="D113" s="76">
        <v>129</v>
      </c>
      <c r="E113" s="77" t="s">
        <v>253</v>
      </c>
      <c r="F113" s="147">
        <f>F114</f>
        <v>169107.43</v>
      </c>
    </row>
    <row r="114" spans="1:6" ht="39" customHeight="1">
      <c r="A114" s="75">
        <v>106</v>
      </c>
      <c r="B114" s="95" t="s">
        <v>22</v>
      </c>
      <c r="C114" s="77" t="s">
        <v>268</v>
      </c>
      <c r="D114" s="76">
        <v>129</v>
      </c>
      <c r="E114" s="76" t="s">
        <v>23</v>
      </c>
      <c r="F114" s="147">
        <v>169107.43</v>
      </c>
    </row>
    <row r="115" spans="1:6" ht="27.75" customHeight="1">
      <c r="A115" s="75">
        <v>107</v>
      </c>
      <c r="B115" s="143" t="s">
        <v>255</v>
      </c>
      <c r="C115" s="77" t="s">
        <v>335</v>
      </c>
      <c r="D115" s="76">
        <v>120</v>
      </c>
      <c r="E115" s="76" t="s">
        <v>23</v>
      </c>
      <c r="F115" s="147">
        <f>F116</f>
        <v>82044.82</v>
      </c>
    </row>
    <row r="116" spans="1:6" ht="50.25" customHeight="1">
      <c r="A116" s="75">
        <v>108</v>
      </c>
      <c r="B116" s="53" t="s">
        <v>245</v>
      </c>
      <c r="C116" s="77" t="s">
        <v>335</v>
      </c>
      <c r="D116" s="76">
        <v>122</v>
      </c>
      <c r="E116" s="76" t="s">
        <v>23</v>
      </c>
      <c r="F116" s="147">
        <f>F117</f>
        <v>82044.82</v>
      </c>
    </row>
    <row r="117" spans="1:6" ht="13.5" customHeight="1">
      <c r="A117" s="75">
        <v>109</v>
      </c>
      <c r="B117" s="110" t="s">
        <v>5</v>
      </c>
      <c r="C117" s="77" t="s">
        <v>335</v>
      </c>
      <c r="D117" s="76">
        <v>122</v>
      </c>
      <c r="E117" s="76" t="s">
        <v>23</v>
      </c>
      <c r="F117" s="147">
        <f>F118</f>
        <v>82044.82</v>
      </c>
    </row>
    <row r="118" spans="1:6" ht="39" customHeight="1">
      <c r="A118" s="75">
        <v>110</v>
      </c>
      <c r="B118" s="95" t="s">
        <v>22</v>
      </c>
      <c r="C118" s="77" t="s">
        <v>335</v>
      </c>
      <c r="D118" s="76">
        <v>122</v>
      </c>
      <c r="E118" s="77" t="s">
        <v>253</v>
      </c>
      <c r="F118" s="147">
        <v>82044.82</v>
      </c>
    </row>
    <row r="119" spans="1:6" ht="12" customHeight="1">
      <c r="A119" s="75">
        <v>111</v>
      </c>
      <c r="B119" s="95" t="s">
        <v>4</v>
      </c>
      <c r="C119" s="77" t="s">
        <v>291</v>
      </c>
      <c r="D119" s="76"/>
      <c r="E119" s="76"/>
      <c r="F119" s="182">
        <f>F120+F125+F129+F133</f>
        <v>420631</v>
      </c>
    </row>
    <row r="120" spans="1:6" ht="59.25" customHeight="1">
      <c r="A120" s="75">
        <v>112</v>
      </c>
      <c r="B120" s="110" t="s">
        <v>192</v>
      </c>
      <c r="C120" s="77" t="s">
        <v>282</v>
      </c>
      <c r="D120" s="76"/>
      <c r="E120" s="76"/>
      <c r="F120" s="182">
        <f>F121</f>
        <v>223071.58</v>
      </c>
    </row>
    <row r="121" spans="1:6" ht="26.25" customHeight="1">
      <c r="A121" s="75">
        <v>113</v>
      </c>
      <c r="B121" s="143" t="s">
        <v>255</v>
      </c>
      <c r="C121" s="77" t="s">
        <v>292</v>
      </c>
      <c r="D121" s="76">
        <v>120</v>
      </c>
      <c r="E121" s="76"/>
      <c r="F121" s="147">
        <f>F122</f>
        <v>223071.58</v>
      </c>
    </row>
    <row r="122" spans="1:6" ht="38.25" customHeight="1">
      <c r="A122" s="75">
        <v>114</v>
      </c>
      <c r="B122" s="95" t="s">
        <v>24</v>
      </c>
      <c r="C122" s="77" t="s">
        <v>282</v>
      </c>
      <c r="D122" s="76">
        <v>121</v>
      </c>
      <c r="E122" s="79"/>
      <c r="F122" s="147">
        <f>F123</f>
        <v>223071.58</v>
      </c>
    </row>
    <row r="123" spans="1:6" ht="12" customHeight="1">
      <c r="A123" s="75">
        <v>115</v>
      </c>
      <c r="B123" s="95" t="s">
        <v>4</v>
      </c>
      <c r="C123" s="77" t="s">
        <v>282</v>
      </c>
      <c r="D123" s="76">
        <v>121</v>
      </c>
      <c r="E123" s="79" t="s">
        <v>256</v>
      </c>
      <c r="F123" s="147">
        <f>F124</f>
        <v>223071.58</v>
      </c>
    </row>
    <row r="124" spans="1:6" ht="12" customHeight="1">
      <c r="A124" s="75">
        <v>116</v>
      </c>
      <c r="B124" s="110" t="s">
        <v>191</v>
      </c>
      <c r="C124" s="77" t="s">
        <v>282</v>
      </c>
      <c r="D124" s="76">
        <v>121</v>
      </c>
      <c r="E124" s="79" t="s">
        <v>21</v>
      </c>
      <c r="F124" s="147">
        <v>223071.58</v>
      </c>
    </row>
    <row r="125" spans="1:6" ht="27.75" customHeight="1">
      <c r="A125" s="75">
        <v>117</v>
      </c>
      <c r="B125" s="143" t="s">
        <v>255</v>
      </c>
      <c r="C125" s="77" t="s">
        <v>281</v>
      </c>
      <c r="D125" s="76">
        <v>120</v>
      </c>
      <c r="E125" s="79"/>
      <c r="F125" s="182">
        <f>F126</f>
        <v>84600</v>
      </c>
    </row>
    <row r="126" spans="1:6" ht="38.25" customHeight="1">
      <c r="A126" s="75">
        <v>118</v>
      </c>
      <c r="B126" s="95" t="s">
        <v>8</v>
      </c>
      <c r="C126" s="77" t="s">
        <v>281</v>
      </c>
      <c r="D126" s="76">
        <v>122</v>
      </c>
      <c r="E126" s="79"/>
      <c r="F126" s="147">
        <f>F127</f>
        <v>84600</v>
      </c>
    </row>
    <row r="127" spans="1:6" ht="14.25" customHeight="1">
      <c r="A127" s="75">
        <v>119</v>
      </c>
      <c r="B127" s="95" t="s">
        <v>4</v>
      </c>
      <c r="C127" s="77" t="s">
        <v>281</v>
      </c>
      <c r="D127" s="76">
        <v>122</v>
      </c>
      <c r="E127" s="79" t="s">
        <v>256</v>
      </c>
      <c r="F127" s="147">
        <f>F128</f>
        <v>84600</v>
      </c>
    </row>
    <row r="128" spans="1:6" ht="13.5" customHeight="1">
      <c r="A128" s="75">
        <v>120</v>
      </c>
      <c r="B128" s="110" t="s">
        <v>191</v>
      </c>
      <c r="C128" s="77" t="s">
        <v>281</v>
      </c>
      <c r="D128" s="76">
        <v>122</v>
      </c>
      <c r="E128" s="79" t="s">
        <v>21</v>
      </c>
      <c r="F128" s="147">
        <v>84600</v>
      </c>
    </row>
    <row r="129" spans="1:6" ht="26.25" customHeight="1">
      <c r="A129" s="75">
        <v>121</v>
      </c>
      <c r="B129" s="95" t="s">
        <v>251</v>
      </c>
      <c r="C129" s="77" t="s">
        <v>281</v>
      </c>
      <c r="D129" s="76">
        <v>200</v>
      </c>
      <c r="E129" s="79"/>
      <c r="F129" s="182">
        <f>F130</f>
        <v>45591.95</v>
      </c>
    </row>
    <row r="130" spans="1:6" ht="40.5" customHeight="1">
      <c r="A130" s="75">
        <v>122</v>
      </c>
      <c r="B130" s="80" t="s">
        <v>11</v>
      </c>
      <c r="C130" s="77" t="s">
        <v>281</v>
      </c>
      <c r="D130" s="76">
        <v>244</v>
      </c>
      <c r="E130" s="79"/>
      <c r="F130" s="147">
        <f>F131</f>
        <v>45591.95</v>
      </c>
    </row>
    <row r="131" spans="1:6" ht="12" customHeight="1">
      <c r="A131" s="75">
        <v>123</v>
      </c>
      <c r="B131" s="95" t="s">
        <v>4</v>
      </c>
      <c r="C131" s="77" t="s">
        <v>281</v>
      </c>
      <c r="D131" s="76">
        <v>244</v>
      </c>
      <c r="E131" s="79" t="s">
        <v>256</v>
      </c>
      <c r="F131" s="147">
        <f>F132</f>
        <v>45591.95</v>
      </c>
    </row>
    <row r="132" spans="1:6" ht="12" customHeight="1">
      <c r="A132" s="75">
        <v>124</v>
      </c>
      <c r="B132" s="110" t="s">
        <v>191</v>
      </c>
      <c r="C132" s="77" t="s">
        <v>281</v>
      </c>
      <c r="D132" s="76">
        <v>244</v>
      </c>
      <c r="E132" s="79" t="s">
        <v>21</v>
      </c>
      <c r="F132" s="147">
        <v>45591.95</v>
      </c>
    </row>
    <row r="133" spans="1:6" ht="25.5" customHeight="1">
      <c r="A133" s="75">
        <v>125</v>
      </c>
      <c r="B133" s="143" t="s">
        <v>255</v>
      </c>
      <c r="C133" s="77" t="s">
        <v>281</v>
      </c>
      <c r="D133" s="76">
        <v>120</v>
      </c>
      <c r="E133" s="79"/>
      <c r="F133" s="182">
        <f>F134</f>
        <v>67367.47</v>
      </c>
    </row>
    <row r="134" spans="1:6" ht="50.25" customHeight="1">
      <c r="A134" s="75">
        <v>126</v>
      </c>
      <c r="B134" s="53" t="s">
        <v>309</v>
      </c>
      <c r="C134" s="77" t="s">
        <v>281</v>
      </c>
      <c r="D134" s="76">
        <v>129</v>
      </c>
      <c r="E134" s="79"/>
      <c r="F134" s="147">
        <f>F135</f>
        <v>67367.47</v>
      </c>
    </row>
    <row r="135" spans="1:6" ht="15" customHeight="1">
      <c r="A135" s="75">
        <v>127</v>
      </c>
      <c r="B135" s="95" t="s">
        <v>4</v>
      </c>
      <c r="C135" s="77" t="s">
        <v>281</v>
      </c>
      <c r="D135" s="76">
        <v>129</v>
      </c>
      <c r="E135" s="79" t="s">
        <v>256</v>
      </c>
      <c r="F135" s="147">
        <f>F136</f>
        <v>67367.47</v>
      </c>
    </row>
    <row r="136" spans="1:6" ht="10.5" customHeight="1">
      <c r="A136" s="75">
        <v>128</v>
      </c>
      <c r="B136" s="110" t="s">
        <v>191</v>
      </c>
      <c r="C136" s="77" t="s">
        <v>281</v>
      </c>
      <c r="D136" s="76">
        <v>129</v>
      </c>
      <c r="E136" s="79" t="s">
        <v>21</v>
      </c>
      <c r="F136" s="147">
        <v>67367.47</v>
      </c>
    </row>
    <row r="137" spans="1:6" ht="15" customHeight="1">
      <c r="A137" s="75">
        <v>129</v>
      </c>
      <c r="B137" s="110" t="s">
        <v>5</v>
      </c>
      <c r="C137" s="77" t="s">
        <v>293</v>
      </c>
      <c r="D137" s="76"/>
      <c r="E137" s="79"/>
      <c r="F137" s="182">
        <f>F138</f>
        <v>4083881.8</v>
      </c>
    </row>
    <row r="138" spans="1:6" ht="51.75" customHeight="1">
      <c r="A138" s="75">
        <v>130</v>
      </c>
      <c r="B138" s="95" t="s">
        <v>89</v>
      </c>
      <c r="C138" s="77" t="s">
        <v>291</v>
      </c>
      <c r="D138" s="76"/>
      <c r="E138" s="76"/>
      <c r="F138" s="182">
        <f>F139+F143+F146+F149+F151+F153+F156+F159</f>
        <v>4083881.8</v>
      </c>
    </row>
    <row r="139" spans="1:6" ht="59.25" customHeight="1">
      <c r="A139" s="75">
        <v>131</v>
      </c>
      <c r="B139" s="110" t="s">
        <v>244</v>
      </c>
      <c r="C139" s="77" t="s">
        <v>272</v>
      </c>
      <c r="D139" s="76"/>
      <c r="E139" s="76"/>
      <c r="F139" s="182">
        <f>F140+F142</f>
        <v>989970.0700000001</v>
      </c>
    </row>
    <row r="140" spans="1:6" ht="24.75" customHeight="1">
      <c r="A140" s="75">
        <v>132</v>
      </c>
      <c r="B140" s="143" t="s">
        <v>255</v>
      </c>
      <c r="C140" s="77" t="s">
        <v>272</v>
      </c>
      <c r="D140" s="76">
        <v>120</v>
      </c>
      <c r="E140" s="77" t="s">
        <v>253</v>
      </c>
      <c r="F140" s="185">
        <f>F141</f>
        <v>760345.68</v>
      </c>
    </row>
    <row r="141" spans="1:6" ht="36.75" customHeight="1">
      <c r="A141" s="75">
        <v>133</v>
      </c>
      <c r="B141" s="95" t="s">
        <v>24</v>
      </c>
      <c r="C141" s="77" t="s">
        <v>272</v>
      </c>
      <c r="D141" s="76">
        <v>121</v>
      </c>
      <c r="E141" s="77" t="s">
        <v>14</v>
      </c>
      <c r="F141" s="145">
        <v>760345.68</v>
      </c>
    </row>
    <row r="142" spans="1:6" ht="49.5" customHeight="1">
      <c r="A142" s="75">
        <v>134</v>
      </c>
      <c r="B142" s="53" t="s">
        <v>309</v>
      </c>
      <c r="C142" s="77" t="s">
        <v>272</v>
      </c>
      <c r="D142" s="76">
        <v>129</v>
      </c>
      <c r="E142" s="77" t="s">
        <v>14</v>
      </c>
      <c r="F142" s="145">
        <v>229624.39</v>
      </c>
    </row>
    <row r="143" spans="1:6" ht="25.5" customHeight="1">
      <c r="A143" s="75">
        <v>135</v>
      </c>
      <c r="B143" s="143" t="s">
        <v>255</v>
      </c>
      <c r="C143" s="77" t="s">
        <v>271</v>
      </c>
      <c r="D143" s="76">
        <v>120</v>
      </c>
      <c r="E143" s="77" t="s">
        <v>253</v>
      </c>
      <c r="F143" s="184">
        <f>F144+F145</f>
        <v>1705978.31</v>
      </c>
    </row>
    <row r="144" spans="1:6" ht="39" customHeight="1">
      <c r="A144" s="75">
        <v>136</v>
      </c>
      <c r="B144" s="95" t="s">
        <v>24</v>
      </c>
      <c r="C144" s="77" t="s">
        <v>271</v>
      </c>
      <c r="D144" s="76">
        <v>121</v>
      </c>
      <c r="E144" s="77" t="s">
        <v>14</v>
      </c>
      <c r="F144" s="145">
        <v>1310275.2</v>
      </c>
    </row>
    <row r="145" spans="1:6" ht="49.5" customHeight="1">
      <c r="A145" s="75">
        <v>137</v>
      </c>
      <c r="B145" s="53" t="s">
        <v>309</v>
      </c>
      <c r="C145" s="77" t="s">
        <v>271</v>
      </c>
      <c r="D145" s="76">
        <v>129</v>
      </c>
      <c r="E145" s="77" t="s">
        <v>14</v>
      </c>
      <c r="F145" s="145">
        <v>395703.11</v>
      </c>
    </row>
    <row r="146" spans="1:6" ht="58.5" customHeight="1" hidden="1">
      <c r="A146" s="75">
        <v>138</v>
      </c>
      <c r="B146" s="110" t="s">
        <v>245</v>
      </c>
      <c r="C146" s="77" t="s">
        <v>273</v>
      </c>
      <c r="D146" s="76"/>
      <c r="E146" s="77"/>
      <c r="F146" s="184">
        <f>F147</f>
        <v>0</v>
      </c>
    </row>
    <row r="147" spans="1:6" ht="26.25" customHeight="1" hidden="1">
      <c r="A147" s="75">
        <v>139</v>
      </c>
      <c r="B147" s="143" t="s">
        <v>255</v>
      </c>
      <c r="C147" s="77" t="s">
        <v>273</v>
      </c>
      <c r="D147" s="76">
        <v>120</v>
      </c>
      <c r="E147" s="77" t="s">
        <v>253</v>
      </c>
      <c r="F147" s="185">
        <f>F148</f>
        <v>0</v>
      </c>
    </row>
    <row r="148" spans="1:6" ht="39.75" customHeight="1" hidden="1">
      <c r="A148" s="75">
        <v>140</v>
      </c>
      <c r="B148" s="95" t="s">
        <v>8</v>
      </c>
      <c r="C148" s="77" t="s">
        <v>273</v>
      </c>
      <c r="D148" s="76">
        <v>122</v>
      </c>
      <c r="E148" s="76" t="s">
        <v>14</v>
      </c>
      <c r="F148" s="185">
        <v>0</v>
      </c>
    </row>
    <row r="149" spans="1:6" ht="25.5" customHeight="1">
      <c r="A149" s="75">
        <v>141</v>
      </c>
      <c r="B149" s="143" t="s">
        <v>255</v>
      </c>
      <c r="C149" s="77" t="s">
        <v>271</v>
      </c>
      <c r="D149" s="76">
        <v>120</v>
      </c>
      <c r="E149" s="77" t="s">
        <v>253</v>
      </c>
      <c r="F149" s="184">
        <f>F150</f>
        <v>9771.27</v>
      </c>
    </row>
    <row r="150" spans="1:6" ht="39" customHeight="1">
      <c r="A150" s="75">
        <v>142</v>
      </c>
      <c r="B150" s="95" t="s">
        <v>8</v>
      </c>
      <c r="C150" s="77" t="s">
        <v>271</v>
      </c>
      <c r="D150" s="76">
        <v>122</v>
      </c>
      <c r="E150" s="76" t="s">
        <v>14</v>
      </c>
      <c r="F150" s="185">
        <v>9771.27</v>
      </c>
    </row>
    <row r="151" spans="1:6" ht="24" customHeight="1">
      <c r="A151" s="75">
        <v>143</v>
      </c>
      <c r="B151" s="95" t="s">
        <v>251</v>
      </c>
      <c r="C151" s="77" t="s">
        <v>271</v>
      </c>
      <c r="D151" s="76">
        <v>200</v>
      </c>
      <c r="E151" s="77" t="s">
        <v>253</v>
      </c>
      <c r="F151" s="184">
        <f>F152</f>
        <v>827946.37</v>
      </c>
    </row>
    <row r="152" spans="1:6" ht="37.5" customHeight="1">
      <c r="A152" s="75">
        <v>144</v>
      </c>
      <c r="B152" s="95" t="s">
        <v>11</v>
      </c>
      <c r="C152" s="77" t="s">
        <v>271</v>
      </c>
      <c r="D152" s="76">
        <v>244</v>
      </c>
      <c r="E152" s="76" t="s">
        <v>14</v>
      </c>
      <c r="F152" s="186">
        <v>827946.37</v>
      </c>
    </row>
    <row r="153" spans="1:6" ht="37.5" customHeight="1">
      <c r="A153" s="75">
        <v>145</v>
      </c>
      <c r="B153" s="110" t="s">
        <v>246</v>
      </c>
      <c r="C153" s="77" t="s">
        <v>274</v>
      </c>
      <c r="D153" s="76"/>
      <c r="E153" s="76"/>
      <c r="F153" s="184">
        <f>F154</f>
        <v>393778.09</v>
      </c>
    </row>
    <row r="154" spans="1:6" ht="24" customHeight="1">
      <c r="A154" s="75">
        <v>146</v>
      </c>
      <c r="B154" s="95" t="s">
        <v>251</v>
      </c>
      <c r="C154" s="77" t="s">
        <v>274</v>
      </c>
      <c r="D154" s="76">
        <v>200</v>
      </c>
      <c r="E154" s="77" t="s">
        <v>253</v>
      </c>
      <c r="F154" s="185">
        <f>F155</f>
        <v>393778.09</v>
      </c>
    </row>
    <row r="155" spans="1:6" ht="36.75" customHeight="1">
      <c r="A155" s="75">
        <v>147</v>
      </c>
      <c r="B155" s="95" t="s">
        <v>11</v>
      </c>
      <c r="C155" s="77" t="s">
        <v>274</v>
      </c>
      <c r="D155" s="76">
        <v>244</v>
      </c>
      <c r="E155" s="76" t="s">
        <v>14</v>
      </c>
      <c r="F155" s="185">
        <v>393778.09</v>
      </c>
    </row>
    <row r="156" spans="1:6" ht="25.5" customHeight="1">
      <c r="A156" s="75">
        <v>148</v>
      </c>
      <c r="B156" s="95" t="s">
        <v>301</v>
      </c>
      <c r="C156" s="77" t="s">
        <v>298</v>
      </c>
      <c r="D156" s="76"/>
      <c r="E156" s="76"/>
      <c r="F156" s="184">
        <f>F157</f>
        <v>141437.69</v>
      </c>
    </row>
    <row r="157" spans="1:6" ht="27" customHeight="1">
      <c r="A157" s="75">
        <v>149</v>
      </c>
      <c r="B157" s="95" t="s">
        <v>251</v>
      </c>
      <c r="C157" s="77" t="s">
        <v>298</v>
      </c>
      <c r="D157" s="76">
        <v>200</v>
      </c>
      <c r="E157" s="77" t="s">
        <v>253</v>
      </c>
      <c r="F157" s="185">
        <f>F158</f>
        <v>141437.69</v>
      </c>
    </row>
    <row r="158" spans="1:6" ht="36.75" customHeight="1">
      <c r="A158" s="75">
        <v>150</v>
      </c>
      <c r="B158" s="95" t="s">
        <v>11</v>
      </c>
      <c r="C158" s="77" t="s">
        <v>298</v>
      </c>
      <c r="D158" s="76">
        <v>244</v>
      </c>
      <c r="E158" s="76" t="s">
        <v>14</v>
      </c>
      <c r="F158" s="185">
        <v>141437.69</v>
      </c>
    </row>
    <row r="159" spans="1:6" ht="36.75" customHeight="1">
      <c r="A159" s="75">
        <v>151</v>
      </c>
      <c r="B159" s="95" t="s">
        <v>302</v>
      </c>
      <c r="C159" s="77" t="s">
        <v>299</v>
      </c>
      <c r="D159" s="76"/>
      <c r="E159" s="76"/>
      <c r="F159" s="184">
        <f>F160</f>
        <v>15000</v>
      </c>
    </row>
    <row r="160" spans="1:6" ht="27" customHeight="1">
      <c r="A160" s="75">
        <v>152</v>
      </c>
      <c r="B160" s="95" t="s">
        <v>251</v>
      </c>
      <c r="C160" s="77" t="s">
        <v>299</v>
      </c>
      <c r="D160" s="76">
        <v>200</v>
      </c>
      <c r="E160" s="77" t="s">
        <v>253</v>
      </c>
      <c r="F160" s="185">
        <f>F161</f>
        <v>15000</v>
      </c>
    </row>
    <row r="161" spans="1:6" ht="36.75" customHeight="1">
      <c r="A161" s="75">
        <v>153</v>
      </c>
      <c r="B161" s="95" t="s">
        <v>11</v>
      </c>
      <c r="C161" s="77" t="s">
        <v>299</v>
      </c>
      <c r="D161" s="76">
        <v>244</v>
      </c>
      <c r="E161" s="76" t="s">
        <v>14</v>
      </c>
      <c r="F161" s="185">
        <v>15000</v>
      </c>
    </row>
    <row r="162" spans="1:6" ht="37.5" customHeight="1">
      <c r="A162" s="75">
        <v>154</v>
      </c>
      <c r="B162" s="95" t="s">
        <v>184</v>
      </c>
      <c r="C162" s="77" t="s">
        <v>271</v>
      </c>
      <c r="D162" s="76"/>
      <c r="E162" s="76"/>
      <c r="F162" s="184">
        <f>F163</f>
        <v>3298</v>
      </c>
    </row>
    <row r="163" spans="1:6" ht="12.75" customHeight="1">
      <c r="A163" s="75">
        <v>155</v>
      </c>
      <c r="B163" s="95" t="s">
        <v>259</v>
      </c>
      <c r="C163" s="77" t="s">
        <v>271</v>
      </c>
      <c r="D163" s="76">
        <v>850</v>
      </c>
      <c r="E163" s="77" t="s">
        <v>253</v>
      </c>
      <c r="F163" s="185">
        <f>F166</f>
        <v>3298</v>
      </c>
    </row>
    <row r="164" spans="1:6" ht="13.5" customHeight="1">
      <c r="A164" s="75">
        <v>156</v>
      </c>
      <c r="B164" s="95" t="s">
        <v>260</v>
      </c>
      <c r="C164" s="77" t="s">
        <v>271</v>
      </c>
      <c r="D164" s="76">
        <v>853</v>
      </c>
      <c r="E164" s="76" t="s">
        <v>14</v>
      </c>
      <c r="F164" s="185">
        <v>2298</v>
      </c>
    </row>
    <row r="165" spans="1:6" ht="15" customHeight="1">
      <c r="A165" s="75">
        <v>157</v>
      </c>
      <c r="B165" s="95" t="s">
        <v>343</v>
      </c>
      <c r="C165" s="77" t="s">
        <v>271</v>
      </c>
      <c r="D165" s="76">
        <v>853</v>
      </c>
      <c r="E165" s="76" t="s">
        <v>14</v>
      </c>
      <c r="F165" s="185">
        <v>1000</v>
      </c>
    </row>
    <row r="166" spans="1:6" ht="12.75" customHeight="1">
      <c r="A166" s="75">
        <v>158</v>
      </c>
      <c r="B166" s="110" t="s">
        <v>5</v>
      </c>
      <c r="C166" s="77" t="s">
        <v>271</v>
      </c>
      <c r="D166" s="76"/>
      <c r="E166" s="76" t="s">
        <v>14</v>
      </c>
      <c r="F166" s="185">
        <v>3298</v>
      </c>
    </row>
    <row r="167" spans="1:6" ht="39" customHeight="1">
      <c r="A167" s="75">
        <v>159</v>
      </c>
      <c r="B167" s="95" t="s">
        <v>184</v>
      </c>
      <c r="C167" s="77" t="s">
        <v>271</v>
      </c>
      <c r="D167" s="76"/>
      <c r="E167" s="76"/>
      <c r="F167" s="184">
        <f>F168+F172</f>
        <v>332521</v>
      </c>
    </row>
    <row r="168" spans="1:6" ht="63.75" customHeight="1">
      <c r="A168" s="75">
        <v>160</v>
      </c>
      <c r="B168" s="143" t="s">
        <v>163</v>
      </c>
      <c r="C168" s="77" t="s">
        <v>275</v>
      </c>
      <c r="D168" s="81"/>
      <c r="E168" s="76"/>
      <c r="F168" s="147">
        <f>F169</f>
        <v>255393</v>
      </c>
    </row>
    <row r="169" spans="1:6" ht="25.5" customHeight="1">
      <c r="A169" s="75">
        <v>161</v>
      </c>
      <c r="B169" s="143" t="s">
        <v>255</v>
      </c>
      <c r="C169" s="77" t="s">
        <v>275</v>
      </c>
      <c r="D169" s="81">
        <v>120</v>
      </c>
      <c r="E169" s="77" t="s">
        <v>253</v>
      </c>
      <c r="F169" s="147">
        <f>F170</f>
        <v>255393</v>
      </c>
    </row>
    <row r="170" spans="1:6" ht="37.5" customHeight="1">
      <c r="A170" s="75">
        <v>162</v>
      </c>
      <c r="B170" s="95" t="s">
        <v>24</v>
      </c>
      <c r="C170" s="77" t="s">
        <v>275</v>
      </c>
      <c r="D170" s="81">
        <v>121</v>
      </c>
      <c r="E170" s="76" t="s">
        <v>14</v>
      </c>
      <c r="F170" s="147">
        <f>F171</f>
        <v>255393</v>
      </c>
    </row>
    <row r="171" spans="1:6" ht="13.5" customHeight="1">
      <c r="A171" s="75">
        <v>163</v>
      </c>
      <c r="B171" s="110" t="s">
        <v>5</v>
      </c>
      <c r="C171" s="77" t="s">
        <v>275</v>
      </c>
      <c r="D171" s="81">
        <v>121</v>
      </c>
      <c r="E171" s="76" t="s">
        <v>14</v>
      </c>
      <c r="F171" s="147">
        <v>255393</v>
      </c>
    </row>
    <row r="172" spans="1:6" ht="24" customHeight="1">
      <c r="A172" s="75">
        <v>164</v>
      </c>
      <c r="B172" s="143" t="s">
        <v>255</v>
      </c>
      <c r="C172" s="77" t="s">
        <v>275</v>
      </c>
      <c r="D172" s="81">
        <v>120</v>
      </c>
      <c r="E172" s="77" t="s">
        <v>253</v>
      </c>
      <c r="F172" s="147">
        <f>F173</f>
        <v>77128</v>
      </c>
    </row>
    <row r="173" spans="1:6" ht="50.25" customHeight="1">
      <c r="A173" s="75">
        <v>165</v>
      </c>
      <c r="B173" s="53" t="s">
        <v>309</v>
      </c>
      <c r="C173" s="77" t="s">
        <v>275</v>
      </c>
      <c r="D173" s="81">
        <v>129</v>
      </c>
      <c r="E173" s="76" t="s">
        <v>14</v>
      </c>
      <c r="F173" s="147">
        <f>F174</f>
        <v>77128</v>
      </c>
    </row>
    <row r="174" spans="1:6" ht="13.5" customHeight="1">
      <c r="A174" s="75">
        <v>166</v>
      </c>
      <c r="B174" s="110" t="s">
        <v>5</v>
      </c>
      <c r="C174" s="77" t="s">
        <v>275</v>
      </c>
      <c r="D174" s="81">
        <v>129</v>
      </c>
      <c r="E174" s="76" t="s">
        <v>14</v>
      </c>
      <c r="F174" s="147">
        <v>77128</v>
      </c>
    </row>
    <row r="175" spans="1:6" ht="51.75" customHeight="1">
      <c r="A175" s="75">
        <v>167</v>
      </c>
      <c r="B175" s="95" t="s">
        <v>88</v>
      </c>
      <c r="C175" s="77" t="s">
        <v>294</v>
      </c>
      <c r="D175" s="81"/>
      <c r="E175" s="77"/>
      <c r="F175" s="182">
        <f>F176</f>
        <v>24000</v>
      </c>
    </row>
    <row r="176" spans="1:6" ht="38.25" customHeight="1">
      <c r="A176" s="75">
        <v>168</v>
      </c>
      <c r="B176" s="143" t="s">
        <v>164</v>
      </c>
      <c r="C176" s="77" t="s">
        <v>269</v>
      </c>
      <c r="D176" s="81"/>
      <c r="E176" s="77"/>
      <c r="F176" s="147">
        <f>F177</f>
        <v>24000</v>
      </c>
    </row>
    <row r="177" spans="1:6" s="38" customFormat="1" ht="25.5" customHeight="1">
      <c r="A177" s="82">
        <v>169</v>
      </c>
      <c r="B177" s="143" t="s">
        <v>255</v>
      </c>
      <c r="C177" s="78" t="s">
        <v>269</v>
      </c>
      <c r="D177" s="81">
        <v>120</v>
      </c>
      <c r="E177" s="77" t="s">
        <v>253</v>
      </c>
      <c r="F177" s="185">
        <f>F178</f>
        <v>24000</v>
      </c>
    </row>
    <row r="178" spans="1:6" s="38" customFormat="1" ht="48" customHeight="1">
      <c r="A178" s="82">
        <v>170</v>
      </c>
      <c r="B178" s="110" t="s">
        <v>182</v>
      </c>
      <c r="C178" s="78" t="s">
        <v>269</v>
      </c>
      <c r="D178" s="81">
        <v>123</v>
      </c>
      <c r="E178" s="78" t="s">
        <v>10</v>
      </c>
      <c r="F178" s="185">
        <f>F179</f>
        <v>24000</v>
      </c>
    </row>
    <row r="179" spans="1:6" s="38" customFormat="1" ht="12" customHeight="1">
      <c r="A179" s="82">
        <v>171</v>
      </c>
      <c r="B179" s="110" t="s">
        <v>5</v>
      </c>
      <c r="C179" s="78" t="s">
        <v>269</v>
      </c>
      <c r="D179" s="81">
        <v>123</v>
      </c>
      <c r="E179" s="78" t="s">
        <v>10</v>
      </c>
      <c r="F179" s="185">
        <v>24000</v>
      </c>
    </row>
    <row r="180" spans="1:6" s="38" customFormat="1" ht="14.25" customHeight="1">
      <c r="A180" s="82">
        <v>172</v>
      </c>
      <c r="B180" s="110" t="s">
        <v>90</v>
      </c>
      <c r="C180" s="77" t="s">
        <v>291</v>
      </c>
      <c r="D180" s="81"/>
      <c r="E180" s="78"/>
      <c r="F180" s="184">
        <f>F181</f>
        <v>9619</v>
      </c>
    </row>
    <row r="181" spans="1:6" s="38" customFormat="1" ht="61.5" customHeight="1">
      <c r="A181" s="82">
        <v>173</v>
      </c>
      <c r="B181" s="95" t="s">
        <v>189</v>
      </c>
      <c r="C181" s="77" t="s">
        <v>279</v>
      </c>
      <c r="D181" s="81"/>
      <c r="E181" s="77"/>
      <c r="F181" s="147">
        <f>F182+F185</f>
        <v>9619</v>
      </c>
    </row>
    <row r="182" spans="1:6" s="38" customFormat="1" ht="24.75" customHeight="1">
      <c r="A182" s="82">
        <v>174</v>
      </c>
      <c r="B182" s="143" t="s">
        <v>255</v>
      </c>
      <c r="C182" s="77" t="s">
        <v>279</v>
      </c>
      <c r="D182" s="81">
        <v>120</v>
      </c>
      <c r="E182" s="77" t="s">
        <v>253</v>
      </c>
      <c r="F182" s="182">
        <f>F183+F184</f>
        <v>7159</v>
      </c>
    </row>
    <row r="183" spans="1:6" s="38" customFormat="1" ht="37.5" customHeight="1">
      <c r="A183" s="82">
        <v>175</v>
      </c>
      <c r="B183" s="95" t="s">
        <v>24</v>
      </c>
      <c r="C183" s="77" t="s">
        <v>279</v>
      </c>
      <c r="D183" s="81">
        <v>121</v>
      </c>
      <c r="E183" s="77" t="s">
        <v>17</v>
      </c>
      <c r="F183" s="147">
        <v>5499</v>
      </c>
    </row>
    <row r="184" spans="1:6" s="38" customFormat="1" ht="48" customHeight="1">
      <c r="A184" s="82">
        <v>176</v>
      </c>
      <c r="B184" s="53" t="s">
        <v>309</v>
      </c>
      <c r="C184" s="77" t="s">
        <v>279</v>
      </c>
      <c r="D184" s="81">
        <v>129</v>
      </c>
      <c r="E184" s="77" t="s">
        <v>17</v>
      </c>
      <c r="F184" s="147">
        <v>1660</v>
      </c>
    </row>
    <row r="185" spans="1:6" s="38" customFormat="1" ht="25.5" customHeight="1">
      <c r="A185" s="82">
        <v>177</v>
      </c>
      <c r="B185" s="95" t="s">
        <v>251</v>
      </c>
      <c r="C185" s="77" t="s">
        <v>279</v>
      </c>
      <c r="D185" s="81">
        <v>200</v>
      </c>
      <c r="E185" s="77" t="s">
        <v>253</v>
      </c>
      <c r="F185" s="182">
        <f>F186</f>
        <v>2460</v>
      </c>
    </row>
    <row r="186" spans="1:6" s="38" customFormat="1" ht="39" customHeight="1">
      <c r="A186" s="82">
        <v>178</v>
      </c>
      <c r="B186" s="95" t="s">
        <v>11</v>
      </c>
      <c r="C186" s="77" t="s">
        <v>279</v>
      </c>
      <c r="D186" s="81">
        <v>244</v>
      </c>
      <c r="E186" s="77" t="s">
        <v>17</v>
      </c>
      <c r="F186" s="187">
        <v>2460</v>
      </c>
    </row>
    <row r="187" spans="1:6" ht="12" customHeight="1">
      <c r="A187" s="75">
        <v>179</v>
      </c>
      <c r="B187" s="95" t="s">
        <v>166</v>
      </c>
      <c r="C187" s="77" t="s">
        <v>27</v>
      </c>
      <c r="D187" s="81"/>
      <c r="E187" s="77"/>
      <c r="F187" s="182">
        <f>F188+F193+F197+F201+F205</f>
        <v>156136.8</v>
      </c>
    </row>
    <row r="188" spans="1:6" ht="12.75" customHeight="1" hidden="1">
      <c r="A188" s="75">
        <v>180</v>
      </c>
      <c r="B188" s="95" t="s">
        <v>187</v>
      </c>
      <c r="C188" s="77" t="s">
        <v>295</v>
      </c>
      <c r="D188" s="81"/>
      <c r="E188" s="77" t="s">
        <v>174</v>
      </c>
      <c r="F188" s="182">
        <f>F189</f>
        <v>0</v>
      </c>
    </row>
    <row r="189" spans="1:6" ht="24.75" customHeight="1" hidden="1">
      <c r="A189" s="75">
        <v>181</v>
      </c>
      <c r="B189" s="110" t="s">
        <v>188</v>
      </c>
      <c r="C189" s="77" t="s">
        <v>277</v>
      </c>
      <c r="D189" s="76"/>
      <c r="E189" s="77" t="s">
        <v>174</v>
      </c>
      <c r="F189" s="147">
        <f>F190</f>
        <v>0</v>
      </c>
    </row>
    <row r="190" spans="1:6" ht="14.25" customHeight="1" hidden="1">
      <c r="A190" s="75">
        <v>182</v>
      </c>
      <c r="B190" s="110" t="s">
        <v>258</v>
      </c>
      <c r="C190" s="77" t="s">
        <v>277</v>
      </c>
      <c r="D190" s="76">
        <v>800</v>
      </c>
      <c r="E190" s="77"/>
      <c r="F190" s="147">
        <f>F191</f>
        <v>0</v>
      </c>
    </row>
    <row r="191" spans="1:6" ht="15" customHeight="1" hidden="1">
      <c r="A191" s="75">
        <v>183</v>
      </c>
      <c r="B191" s="110" t="s">
        <v>165</v>
      </c>
      <c r="C191" s="77" t="s">
        <v>277</v>
      </c>
      <c r="D191" s="76">
        <v>870</v>
      </c>
      <c r="E191" s="77"/>
      <c r="F191" s="147">
        <f>F192</f>
        <v>0</v>
      </c>
    </row>
    <row r="192" spans="1:6" ht="15" customHeight="1" hidden="1">
      <c r="A192" s="75">
        <v>184</v>
      </c>
      <c r="B192" s="110" t="s">
        <v>5</v>
      </c>
      <c r="C192" s="77" t="s">
        <v>277</v>
      </c>
      <c r="D192" s="76">
        <v>870</v>
      </c>
      <c r="E192" s="77" t="s">
        <v>253</v>
      </c>
      <c r="F192" s="147">
        <v>0</v>
      </c>
    </row>
    <row r="193" spans="1:6" ht="52.5" customHeight="1">
      <c r="A193" s="75">
        <v>185</v>
      </c>
      <c r="B193" s="95" t="s">
        <v>190</v>
      </c>
      <c r="C193" s="77" t="s">
        <v>280</v>
      </c>
      <c r="D193" s="78"/>
      <c r="E193" s="77"/>
      <c r="F193" s="182">
        <f>F194</f>
        <v>5168</v>
      </c>
    </row>
    <row r="194" spans="1:6" ht="23.25" customHeight="1">
      <c r="A194" s="75">
        <v>186</v>
      </c>
      <c r="B194" s="95" t="s">
        <v>251</v>
      </c>
      <c r="C194" s="77" t="s">
        <v>280</v>
      </c>
      <c r="D194" s="78" t="s">
        <v>261</v>
      </c>
      <c r="E194" s="77"/>
      <c r="F194" s="147">
        <f>F195</f>
        <v>5168</v>
      </c>
    </row>
    <row r="195" spans="1:6" ht="36" customHeight="1">
      <c r="A195" s="75">
        <v>187</v>
      </c>
      <c r="B195" s="95" t="s">
        <v>11</v>
      </c>
      <c r="C195" s="77" t="s">
        <v>280</v>
      </c>
      <c r="D195" s="78" t="s">
        <v>12</v>
      </c>
      <c r="E195" s="77"/>
      <c r="F195" s="147">
        <f>F196</f>
        <v>5168</v>
      </c>
    </row>
    <row r="196" spans="1:6" ht="13.5" customHeight="1">
      <c r="A196" s="75">
        <v>188</v>
      </c>
      <c r="B196" s="110" t="s">
        <v>90</v>
      </c>
      <c r="C196" s="77" t="s">
        <v>280</v>
      </c>
      <c r="D196" s="78" t="s">
        <v>12</v>
      </c>
      <c r="E196" s="77" t="s">
        <v>17</v>
      </c>
      <c r="F196" s="147">
        <v>5168</v>
      </c>
    </row>
    <row r="197" spans="1:6" ht="205.5" customHeight="1">
      <c r="A197" s="75">
        <v>189</v>
      </c>
      <c r="B197" s="110" t="s">
        <v>186</v>
      </c>
      <c r="C197" s="77" t="s">
        <v>276</v>
      </c>
      <c r="D197" s="77"/>
      <c r="E197" s="76"/>
      <c r="F197" s="182">
        <f>F198</f>
        <v>33335</v>
      </c>
    </row>
    <row r="198" spans="1:6" ht="13.5" customHeight="1">
      <c r="A198" s="75">
        <v>190</v>
      </c>
      <c r="B198" s="95" t="s">
        <v>262</v>
      </c>
      <c r="C198" s="77" t="s">
        <v>276</v>
      </c>
      <c r="D198" s="77" t="s">
        <v>263</v>
      </c>
      <c r="E198" s="76" t="s">
        <v>14</v>
      </c>
      <c r="F198" s="147">
        <f>F199</f>
        <v>33335</v>
      </c>
    </row>
    <row r="199" spans="1:6" ht="14.25" customHeight="1">
      <c r="A199" s="75">
        <v>191</v>
      </c>
      <c r="B199" s="95" t="s">
        <v>264</v>
      </c>
      <c r="C199" s="77" t="s">
        <v>276</v>
      </c>
      <c r="D199" s="77" t="s">
        <v>161</v>
      </c>
      <c r="E199" s="76" t="s">
        <v>14</v>
      </c>
      <c r="F199" s="147">
        <f>F200</f>
        <v>33335</v>
      </c>
    </row>
    <row r="200" spans="1:6" ht="14.25" customHeight="1">
      <c r="A200" s="75">
        <v>192</v>
      </c>
      <c r="B200" s="110" t="s">
        <v>5</v>
      </c>
      <c r="C200" s="77" t="s">
        <v>276</v>
      </c>
      <c r="D200" s="77" t="s">
        <v>161</v>
      </c>
      <c r="E200" s="77" t="s">
        <v>253</v>
      </c>
      <c r="F200" s="147">
        <v>33335</v>
      </c>
    </row>
    <row r="201" spans="1:6" ht="25.5" customHeight="1">
      <c r="A201" s="75">
        <v>193</v>
      </c>
      <c r="B201" s="110" t="s">
        <v>215</v>
      </c>
      <c r="C201" s="146" t="s">
        <v>340</v>
      </c>
      <c r="D201" s="77"/>
      <c r="E201" s="77"/>
      <c r="F201" s="147">
        <f>F202</f>
        <v>105633.8</v>
      </c>
    </row>
    <row r="202" spans="1:6" ht="14.25" customHeight="1">
      <c r="A202" s="75">
        <v>194</v>
      </c>
      <c r="B202" s="110" t="s">
        <v>262</v>
      </c>
      <c r="C202" s="146" t="s">
        <v>340</v>
      </c>
      <c r="D202" s="146" t="s">
        <v>178</v>
      </c>
      <c r="E202" s="146" t="s">
        <v>339</v>
      </c>
      <c r="F202" s="147">
        <f>F203</f>
        <v>105633.8</v>
      </c>
    </row>
    <row r="203" spans="1:6" ht="14.25" customHeight="1">
      <c r="A203" s="75">
        <v>195</v>
      </c>
      <c r="B203" s="110" t="s">
        <v>264</v>
      </c>
      <c r="C203" s="146" t="s">
        <v>340</v>
      </c>
      <c r="D203" s="146" t="s">
        <v>342</v>
      </c>
      <c r="E203" s="146" t="s">
        <v>339</v>
      </c>
      <c r="F203" s="147">
        <f>F204</f>
        <v>105633.8</v>
      </c>
    </row>
    <row r="204" spans="1:6" ht="14.25" customHeight="1">
      <c r="A204" s="75">
        <v>196</v>
      </c>
      <c r="B204" s="110" t="s">
        <v>336</v>
      </c>
      <c r="C204" s="146" t="s">
        <v>340</v>
      </c>
      <c r="D204" s="146" t="s">
        <v>342</v>
      </c>
      <c r="E204" s="146" t="s">
        <v>338</v>
      </c>
      <c r="F204" s="147">
        <v>105633.8</v>
      </c>
    </row>
    <row r="205" spans="1:6" ht="14.25" customHeight="1">
      <c r="A205" s="75">
        <v>197</v>
      </c>
      <c r="B205" s="176" t="s">
        <v>391</v>
      </c>
      <c r="C205" s="176" t="s">
        <v>390</v>
      </c>
      <c r="D205" s="176" t="s">
        <v>392</v>
      </c>
      <c r="E205" s="176"/>
      <c r="F205" s="147">
        <f>F206</f>
        <v>12000</v>
      </c>
    </row>
    <row r="206" spans="1:6" ht="14.25" customHeight="1">
      <c r="A206" s="75">
        <v>198</v>
      </c>
      <c r="B206" s="176" t="s">
        <v>383</v>
      </c>
      <c r="C206" s="176" t="s">
        <v>390</v>
      </c>
      <c r="D206" s="176" t="s">
        <v>392</v>
      </c>
      <c r="E206" s="176" t="s">
        <v>384</v>
      </c>
      <c r="F206" s="147">
        <f>F207</f>
        <v>12000</v>
      </c>
    </row>
    <row r="207" spans="1:6" ht="14.25" customHeight="1">
      <c r="A207" s="75">
        <v>199</v>
      </c>
      <c r="B207" s="176" t="s">
        <v>385</v>
      </c>
      <c r="C207" s="176" t="s">
        <v>390</v>
      </c>
      <c r="D207" s="176" t="s">
        <v>392</v>
      </c>
      <c r="E207" s="176" t="s">
        <v>386</v>
      </c>
      <c r="F207" s="147">
        <f>F208</f>
        <v>12000</v>
      </c>
    </row>
    <row r="208" spans="1:6" ht="14.25" customHeight="1">
      <c r="A208" s="75">
        <v>200</v>
      </c>
      <c r="B208" s="175" t="s">
        <v>385</v>
      </c>
      <c r="C208" s="175" t="s">
        <v>390</v>
      </c>
      <c r="D208" s="175" t="s">
        <v>394</v>
      </c>
      <c r="E208" s="175" t="s">
        <v>386</v>
      </c>
      <c r="F208" s="147">
        <v>12000</v>
      </c>
    </row>
    <row r="209" spans="1:6" ht="12.75">
      <c r="A209" s="75">
        <v>201</v>
      </c>
      <c r="B209" s="172" t="s">
        <v>243</v>
      </c>
      <c r="C209" s="77"/>
      <c r="D209" s="77"/>
      <c r="E209" s="76"/>
      <c r="F209" s="120">
        <f>F9+F102+F187</f>
        <v>9050379.34</v>
      </c>
    </row>
    <row r="210" spans="1:2" ht="12.75">
      <c r="A210" s="174"/>
      <c r="B210" s="173"/>
    </row>
  </sheetData>
  <sheetProtection/>
  <mergeCells count="7">
    <mergeCell ref="B2:F2"/>
    <mergeCell ref="F7:F8"/>
    <mergeCell ref="B4:F4"/>
    <mergeCell ref="B7:B8"/>
    <mergeCell ref="C7:E7"/>
    <mergeCell ref="A5:F5"/>
    <mergeCell ref="A7:A8"/>
  </mergeCells>
  <printOptions/>
  <pageMargins left="0.11811023622047245" right="0.11811023622047245" top="0.15748031496062992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</cp:lastModifiedBy>
  <cp:lastPrinted>2018-12-28T04:11:12Z</cp:lastPrinted>
  <dcterms:created xsi:type="dcterms:W3CDTF">2001-04-26T07:34:20Z</dcterms:created>
  <dcterms:modified xsi:type="dcterms:W3CDTF">2018-12-28T04:25:06Z</dcterms:modified>
  <cp:category/>
  <cp:version/>
  <cp:contentType/>
  <cp:contentStatus/>
</cp:coreProperties>
</file>