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10"/>
  </bookViews>
  <sheets>
    <sheet name="источники!" sheetId="1" r:id="rId1"/>
    <sheet name="администраторы доходов" sheetId="2" r:id="rId2"/>
    <sheet name="Перечень гл. админ. источни" sheetId="3" r:id="rId3"/>
    <sheet name="Доходы" sheetId="4" r:id="rId4"/>
    <sheet name="вед 20год" sheetId="5" r:id="rId5"/>
    <sheet name="вед 22-22годы" sheetId="6" r:id="rId6"/>
    <sheet name="функцион 20 год" sheetId="7" r:id="rId7"/>
    <sheet name="функцион 21-22 годы" sheetId="8" r:id="rId8"/>
    <sheet name="ЦСР 20г " sheetId="9" r:id="rId9"/>
    <sheet name="ЦСР 201-22 годы " sheetId="10" r:id="rId10"/>
    <sheet name="Программа внутренних заимствова" sheetId="11" r:id="rId11"/>
    <sheet name="Верхний предел" sheetId="12" r:id="rId12"/>
    <sheet name="МБТ по ЖКХ" sheetId="13" r:id="rId13"/>
    <sheet name="МБТ по внутр. мун. фин. контрол" sheetId="14" r:id="rId14"/>
  </sheets>
  <externalReferences>
    <externalReference r:id="rId17"/>
    <externalReference r:id="rId18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1">'администраторы доходов'!$A$2:$E$71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<sst xmlns="http://schemas.openxmlformats.org/spreadsheetml/2006/main" count="2621" uniqueCount="530">
  <si>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</si>
  <si>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</si>
  <si>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</si>
  <si>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</si>
  <si>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</si>
  <si>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</si>
  <si>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</si>
  <si>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</si>
  <si>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</si>
  <si>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</si>
  <si>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</si>
  <si>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</si>
  <si>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</si>
  <si>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</si>
  <si>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</si>
  <si>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</si>
  <si>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</si>
  <si>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</si>
  <si>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</si>
  <si>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</si>
  <si>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</si>
  <si>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</si>
  <si>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</si>
  <si>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</si>
  <si>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</si>
  <si>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</si>
  <si>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</si>
  <si>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</si>
  <si>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</si>
  <si>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</si>
  <si>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</si>
  <si>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</si>
  <si>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</si>
  <si>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</si>
  <si>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</si>
  <si>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</si>
  <si>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</si>
  <si>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</si>
  <si>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</si>
  <si>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</si>
  <si>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</si>
  <si>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</si>
  <si>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</si>
  <si>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</si>
  <si>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</si>
  <si>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</si>
  <si>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</si>
  <si>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</si>
  <si>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</si>
  <si>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</si>
  <si>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</si>
  <si>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</si>
  <si>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</si>
  <si>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</si>
  <si>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</si>
  <si>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</si>
  <si>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</si>
  <si>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</si>
  <si>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</si>
  <si>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</si>
  <si>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</si>
  <si>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</si>
  <si>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</si>
  <si>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</si>
  <si>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</si>
  <si>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</si>
  <si>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</si>
  <si>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</si>
  <si>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</si>
  <si>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</si>
  <si>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</si>
  <si>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</si>
  <si>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</si>
  <si>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</si>
  <si>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</si>
  <si>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</si>
  <si>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</si>
  <si>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</si>
  <si>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</si>
  <si>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</si>
  <si>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</si>
  <si>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</si>
  <si>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</si>
  <si>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</si>
  <si>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</si>
  <si>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</si>
  <si>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</si>
  <si>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</si>
  <si>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</si>
  <si>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</si>
  <si>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</si>
  <si>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</si>
  <si>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</si>
  <si>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</si>
  <si>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</si>
  <si>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</si>
  <si>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</si>
  <si>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</si>
  <si>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</si>
  <si>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</si>
  <si>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</si>
  <si>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</si>
  <si>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</si>
  <si>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</si>
  <si>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</si>
  <si>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</si>
  <si>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</si>
  <si>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</si>
  <si>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</si>
  <si>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</si>
  <si>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</si>
  <si>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</si>
  <si>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</si>
  <si>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</si>
  <si>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</si>
  <si>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</si>
  <si>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</si>
  <si>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</si>
  <si>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</si>
  <si>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</si>
  <si>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</si>
  <si>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</si>
  <si>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</si>
  <si>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</si>
  <si>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</si>
  <si>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</si>
  <si>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</si>
  <si>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</si>
  <si>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</si>
  <si>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</si>
  <si>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</si>
  <si>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</si>
  <si>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</si>
  <si>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</si>
  <si>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</si>
  <si>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</si>
  <si>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</si>
  <si>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</si>
  <si>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</si>
  <si>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</si>
  <si>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</si>
  <si>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</si>
  <si>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</si>
  <si>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</si>
  <si>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</si>
  <si>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</si>
  <si>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</si>
  <si>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</si>
  <si>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</si>
  <si>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</si>
  <si>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</si>
  <si>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</si>
  <si>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</si>
  <si>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</si>
  <si>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</si>
  <si>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</si>
  <si>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</si>
  <si>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</si>
  <si>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</si>
  <si>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</si>
  <si>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</si>
  <si>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</si>
  <si>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</si>
  <si>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</si>
  <si>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</si>
  <si>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</si>
  <si>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</si>
  <si>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</si>
  <si>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</si>
  <si>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</si>
  <si>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</si>
  <si>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</si>
  <si>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</si>
  <si>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</si>
  <si>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</si>
  <si>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</si>
  <si>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</si>
  <si>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</si>
  <si>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</si>
  <si>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</si>
  <si>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</si>
  <si>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</si>
  <si>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</si>
  <si>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</si>
  <si>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</si>
  <si>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</si>
  <si>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</si>
  <si>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</si>
  <si>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</si>
  <si>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</si>
  <si>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</si>
  <si>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</si>
  <si>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</si>
  <si>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</si>
  <si>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</si>
  <si>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</si>
  <si>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</si>
  <si>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</si>
  <si>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</si>
  <si>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</si>
  <si>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</si>
  <si>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</si>
  <si>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</si>
  <si>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</si>
  <si>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</si>
  <si>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</si>
  <si>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</si>
  <si>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</si>
  <si>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</si>
  <si>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</si>
  <si>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</si>
  <si>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</si>
  <si>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</si>
  <si>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</si>
  <si>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</si>
  <si>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</si>
  <si>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</si>
  <si>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</si>
  <si>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</si>
  <si>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</si>
  <si>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</si>
  <si>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</si>
  <si>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</si>
  <si>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</si>
  <si>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</si>
  <si>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</si>
  <si>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</si>
  <si>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</si>
  <si>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</si>
  <si>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</si>
  <si>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</si>
  <si>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</si>
  <si>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</si>
  <si>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</si>
  <si>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</si>
  <si>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</si>
  <si>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</si>
  <si>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</si>
  <si>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</si>
  <si>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</si>
  <si>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</si>
  <si>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</si>
  <si>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</si>
  <si>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</si>
  <si>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</si>
  <si>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</si>
  <si>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</si>
  <si>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</si>
  <si>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</si>
  <si>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</si>
  <si>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</si>
  <si>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</si>
  <si>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</si>
  <si>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</si>
  <si>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</si>
  <si>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</si>
  <si>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</si>
  <si>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</si>
  <si>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</si>
  <si>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</si>
  <si>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</si>
  <si>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</si>
  <si>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</si>
  <si>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</si>
  <si>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</si>
  <si>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</si>
  <si>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</si>
  <si>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</si>
  <si>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</si>
  <si>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</si>
  <si>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</si>
  <si>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</si>
  <si>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</si>
  <si>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</si>
  <si>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</si>
  <si>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</si>
  <si>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</si>
  <si>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</si>
  <si>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</si>
  <si>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</si>
  <si>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</si>
  <si>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</si>
  <si>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</si>
  <si>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</si>
  <si>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</si>
  <si>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</si>
  <si>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</si>
  <si>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</si>
  <si>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</si>
  <si>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</si>
  <si>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</si>
  <si>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</si>
  <si>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</si>
  <si>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</si>
  <si>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</si>
  <si>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</si>
  <si>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</si>
  <si>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</si>
  <si>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</si>
  <si>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</si>
  <si>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</si>
  <si>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</si>
  <si>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</si>
  <si>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</si>
  <si>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</si>
  <si>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</si>
  <si>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</si>
  <si>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</si>
  <si>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</si>
  <si>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</si>
  <si>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</si>
  <si>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</si>
  <si>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</si>
  <si>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</si>
  <si>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</si>
  <si>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</si>
  <si>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</si>
  <si>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Внутренние заимствования (привлечение/погашение)</t>
  </si>
  <si>
    <t>Бюджетная ссуда из районного бюджета</t>
  </si>
  <si>
    <t>получение:</t>
  </si>
  <si>
    <t>погашение:</t>
  </si>
  <si>
    <t>10000</t>
  </si>
  <si>
    <t>15001</t>
  </si>
  <si>
    <t>35118</t>
  </si>
  <si>
    <t>49999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</si>
  <si>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</si>
  <si>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</si>
  <si>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</si>
  <si>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</si>
  <si>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</si>
  <si>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</si>
  <si>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Условно утверждаемые расходы</t>
  </si>
  <si>
    <t>111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</si>
  <si>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</si>
  <si>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</si>
  <si>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</si>
  <si>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</si>
  <si>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</si>
  <si>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</si>
  <si>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</si>
  <si>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</si>
  <si>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</si>
  <si>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</si>
  <si>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</si>
  <si>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</si>
  <si>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</si>
  <si>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</si>
  <si>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</si>
  <si>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</si>
  <si>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</si>
  <si>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</si>
  <si>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</si>
  <si>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</si>
  <si>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</si>
  <si>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</si>
  <si>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</si>
  <si>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</si>
  <si>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</si>
  <si>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2020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</si>
  <si>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</si>
  <si>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</si>
  <si>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</si>
  <si>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</si>
  <si>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</si>
  <si>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</si>
  <si>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</si>
  <si>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</si>
  <si>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</si>
  <si>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</si>
  <si>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</si>
  <si>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</si>
  <si>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План на 2020 год</t>
  </si>
  <si>
    <t>Сумма на 2020 год</t>
  </si>
  <si>
    <t>Верхний предел</t>
  </si>
  <si>
    <t>рублей</t>
  </si>
  <si>
    <t>на 1 января 2021 года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</si>
  <si>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</si>
  <si>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</si>
  <si>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</si>
  <si>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</si>
  <si>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</si>
  <si>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>2021 год</t>
  </si>
  <si>
    <t>Межбюджетные трансферты, передаваемые в районный бюджет для осуществления полномочий по обеспечению деятельности муниципальной пожарной охраны на территории сельсовета, в рамках подпрограммы "Защита населения и территории Пинчугского сельсовета"</t>
  </si>
  <si>
    <t>39500Ч0070</t>
  </si>
  <si>
    <t>План на 2021 год</t>
  </si>
  <si>
    <t>Сумма на 2021 год</t>
  </si>
  <si>
    <t>на 1 января 2022 года</t>
  </si>
  <si>
    <t xml:space="preserve">            бюджета  Пинчугского  сельсовета на 2020 год  и плановый период 2021 - 2022 годов</t>
  </si>
  <si>
    <t>2022 год</t>
  </si>
  <si>
    <t>11113019</t>
  </si>
  <si>
    <t>6695837</t>
  </si>
  <si>
    <t xml:space="preserve"> бюджета Пинчугского сельсовета на 2020 год (ИНН 2407006641/КПП 240701001) и плановый период 2021-2022 годов</t>
  </si>
  <si>
    <t>2 08 05000 10 0000 150</t>
  </si>
  <si>
    <t>1 13 02995 10 9906 130</t>
  </si>
  <si>
    <t>Прочие доходы от компенсации затрат бюджетов  муниципальных районов (возмещение расходов на выплату страхового обеспечения)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</si>
  <si>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</si>
  <si>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</si>
  <si>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неналоговые поступления в бюджет поселения</t>
  </si>
  <si>
    <t>2 02 15001 10 7601 150</t>
  </si>
  <si>
    <t>Дотации бюджетам сельских поселений на выравнивание бюджетной обеспеченности за счет регионального фонда финансовой поддержки</t>
  </si>
  <si>
    <t>2 02 15001 10 8013 150</t>
  </si>
  <si>
    <t>Дотации бюджетам сельских поселений на выравнивание бюджетной обеспеченности за счет районного фонда финансовой поддержки</t>
  </si>
  <si>
    <t>2 02  30024 10 7514 150</t>
  </si>
  <si>
    <t>Субвенции бюджетам сельских поселений на на выполнение государственных полномочий по созданию и обеспечению деятельности административных комиссий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</si>
  <si>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</si>
  <si>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</si>
  <si>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2 02 49999 10 1021 150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</si>
  <si>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</si>
  <si>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2 02 49999 10 1038 150</t>
  </si>
  <si>
    <t>Прочие межбюджетные трансферты бюджетам сельских поселений на повышение с 01 октября 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</si>
  <si>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2 02 49999 10 1040 150</t>
  </si>
  <si>
    <t>Прочие межбюджетные трансферты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</si>
  <si>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2 02 49999 10 1046 150</t>
  </si>
  <si>
    <t>Прочие межбюджетные трансферты, передаваемые бюджетам сельских поселений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</si>
  <si>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2 02 49999 10 7412 150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</si>
  <si>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</si>
  <si>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</si>
  <si>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</si>
  <si>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2 02 49999 10 7509 150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</si>
  <si>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</si>
  <si>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2 02 49999 10 7555 150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</si>
  <si>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</t>
  </si>
  <si>
    <t>2 02 49999 10 8012 150</t>
  </si>
  <si>
    <t>Прочие межбюдженые трансферты, передаваемые бюджетам сельских поселений на сбалансированность бюджетов</t>
  </si>
  <si>
    <t>2 02 49999 10 9961 150</t>
  </si>
  <si>
    <t>Прочие межбюджетные трансферты, передаваемые бюджетам сельских поселений на реализацию мероприятий, предусмотренных ДЦП "Молодежь Приангарья"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</si>
  <si>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</si>
  <si>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</si>
  <si>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</si>
  <si>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</si>
  <si>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2 18 60010 10 0000 150</t>
  </si>
  <si>
    <t>2 18 60010 10 9911 150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</si>
  <si>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</si>
  <si>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</si>
  <si>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</si>
  <si>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</si>
  <si>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</si>
  <si>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2 19 60010 10 7508 150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</si>
  <si>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</si>
  <si>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2 19 60010 10 7509 150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</si>
  <si>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</si>
  <si>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2 19 60010 10 7514 150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</si>
  <si>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выполнение государственных полномочий по созданию и обеспечению деятельности административных комиссий</t>
  </si>
  <si>
    <t>2 19 60010 10 7412 150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</si>
  <si>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обеспечение первичных мер пожарной безопасности</t>
  </si>
  <si>
    <t>Главные администраторы  доходов бюджета Пинчугского сельсовета Богучанского района на 2020 год и плановый период 2021-2022годов</t>
  </si>
  <si>
    <t>Доходы бюджета  Пинчугского сельсовета на 2020 год и плановый период 2021-2022 годов</t>
  </si>
  <si>
    <t xml:space="preserve"> 2020год</t>
  </si>
  <si>
    <t>150</t>
  </si>
  <si>
    <t>1021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</si>
  <si>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</si>
  <si>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</si>
  <si>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Межбюджетные трансферты бюджетам поселений на обеспечение первичных мер пожарной безопасности</t>
  </si>
  <si>
    <t>7412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</si>
  <si>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(на содержание автомобильных дорог местного значения)</t>
  </si>
  <si>
    <t>7508</t>
  </si>
  <si>
    <t xml:space="preserve">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</t>
  </si>
  <si>
    <t>7509</t>
  </si>
  <si>
    <t>Межбюджетные трансферты на организацию и проведение акарицидных обработок мест массового отдыха населения на 2019 год и плановый период 2020-2021 годов</t>
  </si>
  <si>
    <t>18</t>
  </si>
  <si>
    <t>00010</t>
  </si>
  <si>
    <t>9911</t>
  </si>
  <si>
    <t>32000</t>
  </si>
  <si>
    <t>Ведомственная структура расходов  бюджета Пинчугского сельсовета на 2020 год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</si>
  <si>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</si>
  <si>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</si>
  <si>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</si>
  <si>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</si>
  <si>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</si>
  <si>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</si>
  <si>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</si>
  <si>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</si>
  <si>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39500S4120</t>
  </si>
  <si>
    <t>Уплата иных платежей</t>
  </si>
  <si>
    <t>Уплата административного штрафа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</si>
  <si>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</si>
  <si>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3910075080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</si>
  <si>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</si>
  <si>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39100S5080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</si>
  <si>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</si>
  <si>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3910075090</t>
  </si>
  <si>
    <t>Софинансирование расходов на капитальный ремонт и ремонт  автомобильных дорог общего пользования местного значения за счет средств местного бюджета 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</si>
  <si>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39100S5090</t>
  </si>
  <si>
    <t>Культура и кинематография</t>
  </si>
  <si>
    <t>0800</t>
  </si>
  <si>
    <t>Культура</t>
  </si>
  <si>
    <t>0801</t>
  </si>
  <si>
    <t>3960080010</t>
  </si>
  <si>
    <t>Проведение культурно-массовых мероприятий в рамках подпрограммы "Развитие культуры и спорта на территории муниципального образования Пинчугский сельсовет" муниципальной программы "Развитие поселка"</t>
  </si>
  <si>
    <t>ФИЗИЧЕСКАЯ КУЛЬТУРА И СПОРТ</t>
  </si>
  <si>
    <t>1100</t>
  </si>
  <si>
    <t>Физическая культура</t>
  </si>
  <si>
    <t>1101</t>
  </si>
  <si>
    <t xml:space="preserve">Отдельные мероприятия в рамках подпрограммы "Развитие  культуры и спорта на территории Пинчугского сельсовета", муниципальной программы Пинчугского сельсовета "Развитие поселка" </t>
  </si>
  <si>
    <t>План на 2022 год</t>
  </si>
  <si>
    <t>Ведомственная структура расходов  бюджета Пинчугского сельсовета на плановый период 2021-2022 годов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</si>
  <si>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2020 год </t>
  </si>
  <si>
    <t>План на 2021год</t>
  </si>
  <si>
    <t>Распределение бюджетных ассигнований по разделам и подразделам бюджетной классификации расходов бюджетов Российской Федерации на плановый период 2021-2020 годов</t>
  </si>
  <si>
    <t>Уплата налогов, сборов и иных платежей</t>
  </si>
  <si>
    <t>Подпрограмма "Развитие культуры и спорта на территории Пинчугского сельсовета"</t>
  </si>
  <si>
    <t xml:space="preserve">Отдельные мероприятия в рамках подпрограммы "Развитие культуры и спорта на территории Пинчугского сельсовета", муниципальной программы Пинчугского сельсовета "Развитие поселка" </t>
  </si>
  <si>
    <t xml:space="preserve">Физическая культура </t>
  </si>
  <si>
    <t xml:space="preserve">Проведение выборов </t>
  </si>
  <si>
    <t>ПРОВЕДЕНИЕ ВЫБОРОВ И РЕФЕРЕНДУМОВ</t>
  </si>
  <si>
    <t>Межбюджетные трансферты на осуществление внутреннего муниципального финансового контроля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</si>
  <si>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2020 год </t>
  </si>
  <si>
    <t>119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</si>
  <si>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2021 - 2022 годов</t>
  </si>
  <si>
    <t>Приложение №11</t>
  </si>
  <si>
    <t>Программа муниципальных внутренних заимствований Пинчугского сельсовета на 2020 год и плановый период 2021-2022 годов</t>
  </si>
  <si>
    <t>Сумма на 2022 год</t>
  </si>
  <si>
    <t>и проект структуры муниципального внутреннего долга Пинчугского сельсовета по состоянию на  1 января 2021 года, на 1 января 2022 года и на 1 января 2023 года</t>
  </si>
  <si>
    <t>на 1 января 2023 года</t>
  </si>
  <si>
    <t xml:space="preserve">Объем межбюджетных трансфертов, передаваемых в районный бюджет на осуществление части полномочий рассчитывается по следующей формуле:
С=X*Y*H*M
где:
C - объем межбюджетных трансфертов, передаваемых в районный бюджет для осуществления части полномочий; 
Х – количество человек-пользователей жилищно-коммунальными услугами;
Y - фонд оплаты труда специалиста, осуществляющего расчет межбюджетных трансфертов на оплату жилого помещения и коммунальных услуг на 1 получателя;
H – начисление на ФОТ работника;
М – текущие расходы.
</t>
  </si>
  <si>
    <t xml:space="preserve">МЕТОДИКА
определения объема межбюджетных трансфертов, передаваемых в районный бюджет на осуществление части полномочий по вопросам местного значения поселения, предусмотренного п.4 ч.1 ст.14 Федерального закона от 06.10.2003 № 131-ФЗ «Об общих принципах организации местного самоуправления в РФ, по организации в границах поселения –электро, -тепло и водоснабжения населения, водоотведения, в пределах полномочий, установленных законодательством РФ»  на 2020 год и плановый период 2021-2022 годов
</t>
  </si>
  <si>
    <t xml:space="preserve"> от 28.11.2019 г. №28</t>
  </si>
  <si>
    <t>от  28.11.2019 г. №28</t>
  </si>
  <si>
    <t>от 28.11.2019 года №28</t>
  </si>
  <si>
    <t>Приложение №5 к решению
Пинчугского сельского Совета депутатов
от "28" 11.2019 г.  №28</t>
  </si>
  <si>
    <t>Приложение №6 к решению
Пинчугского сельского Совета депутатов
от "28" 11.2019 г.  №28</t>
  </si>
  <si>
    <t>Приложение №7 к решению
Пинчугского сельского Совета депутатов
от "28" 11.2019 г. №28</t>
  </si>
  <si>
    <t>Приложение №8 к решению
Пинчугского сельского Совета депутатов
от "28" 11.2019 г. №28</t>
  </si>
  <si>
    <t>Приложение № 9 к решению Пинчугского сельского совета депутатов
от 28.11.2019 г. №28</t>
  </si>
  <si>
    <t>Приложение № 10к решению Пинчугского сельского совета депутатов
от 28.11.2019 г. №28</t>
  </si>
  <si>
    <t>к решению Пинчугского сельского совета депутатов от 28.11.2019г. №28</t>
  </si>
  <si>
    <t>Приложение № 12 к решению Пинчугского сельского совета депутатов
от 28.11.2019 г. №28</t>
  </si>
  <si>
    <t>Приложение № 13 к решению Пинчугского сельского совета депутатов
от 28.11.2019 г. №28</t>
  </si>
  <si>
    <t xml:space="preserve">МЕТОДИКА
ОПРЕДЕЛЕНИЯ ОБЪЕМА  МЕЖБЮДЖЕТНЫХ  ТРАНСФЕРТОВ,
ПЕРЕДАВАЕМЫХ В РАЙОННЫЙ БЮДЖЕТ  
НА ОСУЩЕСТВЛЕНИЕ  ВНУТРЕННЕГО МУНИЦИПАЛЬНОГО
ФИНАНСОВОГО КОНТРОЛЯ НА 2020 ГОД 
И ПЛАНОВЫЙ ПЕРИОД 2021-2022 ГОДОВ
</t>
  </si>
  <si>
    <t xml:space="preserve">Объем межбюджетных трансфертов, передаваемых в районный бюджет 
на осуществление  внутреннего  муниципального финансового контроля  рассчитывается по следующей формуле:
S =  M
где:
M – прочие расходы на увеличение  стоимости  материальных запасов.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</si>
</sst>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2" applyNumberFormat="0" applyAlignment="0" applyProtection="0"/>
    <xf numFmtId="0" fontId="66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9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5" borderId="7" applyNumberFormat="0" applyAlignment="0" applyProtection="0"/>
    <xf numFmtId="0" fontId="32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 horizontal="justify" vertical="top" wrapText="1"/>
      <protection/>
    </xf>
    <xf numFmtId="0" fontId="5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29" borderId="0" applyNumberFormat="0" applyBorder="0" applyAlignment="0" applyProtection="0"/>
  </cellStyleXfs>
  <cellXfs count="342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178" fontId="9" fillId="0" borderId="11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82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82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7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8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36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0" xfId="72" applyFont="1">
      <alignment horizontal="justify" vertical="top" wrapText="1"/>
      <protection/>
    </xf>
    <xf numFmtId="0" fontId="39" fillId="0" borderId="0" xfId="0" applyFont="1" applyAlignment="1">
      <alignment horizontal="right"/>
    </xf>
    <xf numFmtId="0" fontId="19" fillId="0" borderId="0" xfId="72">
      <alignment horizontal="justify" vertical="top" wrapText="1"/>
      <protection/>
    </xf>
    <xf numFmtId="0" fontId="0" fillId="0" borderId="19" xfId="0" applyBorder="1" applyAlignment="1">
      <alignment wrapText="1"/>
    </xf>
    <xf numFmtId="0" fontId="35" fillId="0" borderId="2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left" wrapText="1"/>
    </xf>
    <xf numFmtId="0" fontId="23" fillId="0" borderId="22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71" applyNumberFormat="1" applyFont="1" applyBorder="1" applyAlignment="1" applyProtection="1">
      <alignment horizontal="left" vertical="top" wrapText="1"/>
      <protection/>
    </xf>
    <xf numFmtId="49" fontId="9" fillId="0" borderId="11" xfId="71" applyNumberFormat="1" applyFont="1" applyBorder="1" applyAlignment="1" applyProtection="1">
      <alignment horizontal="center" vertical="top" wrapText="1"/>
      <protection/>
    </xf>
    <xf numFmtId="49" fontId="14" fillId="0" borderId="11" xfId="71" applyNumberFormat="1" applyFont="1" applyBorder="1" applyAlignment="1" applyProtection="1">
      <alignment horizontal="left" vertical="top" wrapText="1"/>
      <protection/>
    </xf>
    <xf numFmtId="4" fontId="14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1" xfId="71" applyNumberFormat="1" applyFont="1" applyBorder="1" applyAlignment="1" applyProtection="1">
      <alignment horizontal="center" vertical="top" wrapText="1"/>
      <protection/>
    </xf>
    <xf numFmtId="49" fontId="14" fillId="0" borderId="11" xfId="57" applyNumberFormat="1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>
      <alignment vertical="top" wrapText="1"/>
    </xf>
    <xf numFmtId="49" fontId="9" fillId="0" borderId="25" xfId="57" applyNumberFormat="1" applyFont="1" applyBorder="1" applyAlignment="1" applyProtection="1">
      <alignment horizontal="left" vertical="top" wrapText="1"/>
      <protection/>
    </xf>
    <xf numFmtId="49" fontId="43" fillId="0" borderId="25" xfId="57" applyNumberFormat="1" applyFont="1" applyBorder="1" applyAlignment="1" applyProtection="1">
      <alignment horizontal="center" vertical="top" wrapText="1"/>
      <protection/>
    </xf>
    <xf numFmtId="0" fontId="21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21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Border="1" applyAlignment="1" quotePrefix="1">
      <alignment vertical="top" wrapText="1"/>
    </xf>
    <xf numFmtId="0" fontId="9" fillId="0" borderId="16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49" fontId="9" fillId="0" borderId="26" xfId="70" applyNumberFormat="1" applyFont="1" applyBorder="1" applyAlignment="1" applyProtection="1">
      <alignment horizontal="left" vertical="top" wrapText="1"/>
      <protection/>
    </xf>
    <xf numFmtId="49" fontId="9" fillId="0" borderId="11" xfId="70" applyNumberFormat="1" applyFont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3" fontId="23" fillId="0" borderId="25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74" fillId="0" borderId="28" xfId="0" applyFont="1" applyBorder="1" applyAlignment="1">
      <alignment horizontal="center" wrapText="1"/>
    </xf>
    <xf numFmtId="0" fontId="74" fillId="0" borderId="11" xfId="0" applyFont="1" applyBorder="1" applyAlignment="1">
      <alignment/>
    </xf>
    <xf numFmtId="0" fontId="75" fillId="0" borderId="11" xfId="0" applyFont="1" applyBorder="1" applyAlignment="1">
      <alignment horizontal="center" wrapText="1"/>
    </xf>
    <xf numFmtId="4" fontId="74" fillId="0" borderId="11" xfId="0" applyNumberFormat="1" applyFont="1" applyBorder="1" applyAlignment="1">
      <alignment/>
    </xf>
    <xf numFmtId="0" fontId="75" fillId="0" borderId="11" xfId="0" applyFont="1" applyBorder="1" applyAlignment="1">
      <alignment vertical="top" wrapText="1"/>
    </xf>
    <xf numFmtId="0" fontId="74" fillId="0" borderId="11" xfId="0" applyFont="1" applyBorder="1" applyAlignment="1">
      <alignment vertical="top" wrapText="1"/>
    </xf>
    <xf numFmtId="0" fontId="76" fillId="0" borderId="11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90" wrapText="1"/>
    </xf>
    <xf numFmtId="3" fontId="23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vertical="top" wrapText="1"/>
    </xf>
    <xf numFmtId="0" fontId="3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49" fontId="9" fillId="0" borderId="25" xfId="71" applyNumberFormat="1" applyFont="1" applyBorder="1" applyAlignment="1" applyProtection="1">
      <alignment horizontal="left" vertical="top" wrapText="1"/>
      <protection/>
    </xf>
    <xf numFmtId="0" fontId="9" fillId="0" borderId="18" xfId="0" applyFont="1" applyBorder="1" applyAlignment="1">
      <alignment horizontal="center" wrapText="1"/>
    </xf>
    <xf numFmtId="49" fontId="9" fillId="0" borderId="25" xfId="71" applyNumberFormat="1" applyFont="1" applyBorder="1" applyAlignment="1" applyProtection="1">
      <alignment horizontal="center" vertical="top" wrapText="1"/>
      <protection/>
    </xf>
    <xf numFmtId="4" fontId="9" fillId="0" borderId="25" xfId="71" applyNumberFormat="1" applyFont="1" applyBorder="1" applyAlignment="1" applyProtection="1">
      <alignment horizontal="center" vertical="top" wrapText="1"/>
      <protection/>
    </xf>
    <xf numFmtId="0" fontId="9" fillId="0" borderId="12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49" fontId="9" fillId="0" borderId="21" xfId="70" applyNumberFormat="1" applyFont="1" applyBorder="1" applyAlignment="1" applyProtection="1">
      <alignment horizontal="left" vertical="top" wrapText="1"/>
      <protection/>
    </xf>
    <xf numFmtId="49" fontId="9" fillId="0" borderId="25" xfId="70" applyNumberFormat="1" applyFont="1" applyBorder="1" applyAlignment="1" applyProtection="1">
      <alignment horizontal="left" vertical="top" wrapText="1"/>
      <protection/>
    </xf>
    <xf numFmtId="49" fontId="20" fillId="0" borderId="29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3" fillId="0" borderId="29" xfId="0" applyNumberFormat="1" applyFont="1" applyBorder="1" applyAlignment="1">
      <alignment horizontal="left" vertical="center"/>
    </xf>
    <xf numFmtId="49" fontId="23" fillId="0" borderId="17" xfId="0" applyNumberFormat="1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23" fillId="0" borderId="29" xfId="0" applyNumberFormat="1" applyFont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8" fillId="0" borderId="0" xfId="69" applyFont="1" applyAlignment="1">
      <alignment horizontal="right" vertical="center"/>
      <protection/>
    </xf>
    <xf numFmtId="49" fontId="22" fillId="0" borderId="29" xfId="0" applyNumberFormat="1" applyFont="1" applyBorder="1" applyAlignment="1">
      <alignment horizontal="left" vertical="center" wrapText="1"/>
    </xf>
    <xf numFmtId="49" fontId="22" fillId="0" borderId="17" xfId="0" applyNumberFormat="1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25" xfId="0" applyNumberFormat="1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22" fillId="0" borderId="18" xfId="0" applyFont="1" applyBorder="1" applyAlignment="1">
      <alignment horizontal="center" vertical="center" textRotation="90" wrapText="1"/>
    </xf>
    <xf numFmtId="3" fontId="23" fillId="0" borderId="18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18" xfId="0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8" fillId="0" borderId="1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34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42" fillId="0" borderId="34" xfId="57" applyNumberFormat="1" applyFont="1" applyBorder="1" applyAlignment="1" applyProtection="1">
      <alignment horizontal="center" vertical="top" wrapText="1"/>
      <protection/>
    </xf>
    <xf numFmtId="49" fontId="42" fillId="0" borderId="12" xfId="57" applyNumberFormat="1" applyFont="1" applyBorder="1" applyAlignment="1" applyProtection="1">
      <alignment horizontal="center" vertical="top" wrapText="1"/>
      <protection/>
    </xf>
    <xf numFmtId="49" fontId="44" fillId="0" borderId="11" xfId="57" applyNumberFormat="1" applyFont="1" applyBorder="1" applyAlignment="1" applyProtection="1">
      <alignment horizontal="center" vertical="top" wrapText="1"/>
      <protection/>
    </xf>
    <xf numFmtId="0" fontId="14" fillId="0" borderId="3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49" fontId="44" fillId="0" borderId="34" xfId="57" applyNumberFormat="1" applyFont="1" applyBorder="1" applyAlignment="1" applyProtection="1">
      <alignment horizontal="center" vertical="top" wrapText="1"/>
      <protection/>
    </xf>
    <xf numFmtId="49" fontId="44" fillId="0" borderId="12" xfId="57" applyNumberFormat="1" applyFont="1" applyBorder="1" applyAlignment="1" applyProtection="1">
      <alignment horizontal="center" vertical="top" wrapText="1"/>
      <protection/>
    </xf>
    <xf numFmtId="0" fontId="8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83" applyNumberFormat="1" applyFont="1" applyAlignment="1">
      <alignment horizontal="right" vertical="top" wrapText="1"/>
    </xf>
    <xf numFmtId="0" fontId="41" fillId="0" borderId="0" xfId="83" applyNumberFormat="1" applyFont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4" fillId="0" borderId="28" xfId="0" applyFont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Обычный_Ассигнования" xfId="70"/>
    <cellStyle name="Обычный_Ведомственная" xfId="71"/>
    <cellStyle name="Обычный_приложение_Программа госзаимствований 200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Тысячи [0]_Лист1" xfId="80"/>
    <cellStyle name="Тысячи_Лист1" xfId="81"/>
    <cellStyle name="Comma" xfId="82"/>
    <cellStyle name="Comma [0]" xfId="83"/>
    <cellStyle name="Финансовый 2" xfId="84"/>
    <cellStyle name="Финансовый 3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6"/>
      <c r="F2" s="7"/>
    </row>
    <row r="3" spans="1:6" ht="12" customHeight="1">
      <c r="A3" s="5"/>
      <c r="B3" s="5"/>
      <c r="C3" s="6"/>
      <c r="D3" s="6"/>
      <c r="E3" s="251"/>
      <c r="F3" s="251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250" t="s">
        <v>108</v>
      </c>
      <c r="F5" s="250"/>
    </row>
    <row r="6" spans="1:6" ht="12.75">
      <c r="A6" s="5"/>
      <c r="B6" s="5"/>
      <c r="C6" s="6"/>
      <c r="D6" s="6"/>
      <c r="E6" s="6"/>
      <c r="F6" s="7" t="s">
        <v>294</v>
      </c>
    </row>
    <row r="7" spans="1:6" ht="12.75">
      <c r="A7" s="5"/>
      <c r="B7" s="5"/>
      <c r="C7" s="6"/>
      <c r="D7" s="6"/>
      <c r="E7" s="6"/>
      <c r="F7" s="18" t="s">
        <v>516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33" t="s">
        <v>68</v>
      </c>
      <c r="B9" s="233"/>
      <c r="C9" s="233"/>
      <c r="D9" s="233"/>
      <c r="E9" s="233"/>
      <c r="F9" s="233"/>
    </row>
    <row r="10" spans="1:6" ht="15.75">
      <c r="A10" s="233" t="s">
        <v>387</v>
      </c>
      <c r="B10" s="233"/>
      <c r="C10" s="233"/>
      <c r="D10" s="233"/>
      <c r="E10" s="233"/>
      <c r="F10" s="233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34" t="s">
        <v>57</v>
      </c>
      <c r="B12" s="235" t="s">
        <v>69</v>
      </c>
      <c r="C12" s="236"/>
      <c r="D12" s="241" t="s">
        <v>358</v>
      </c>
      <c r="E12" s="241" t="s">
        <v>381</v>
      </c>
      <c r="F12" s="239" t="s">
        <v>388</v>
      </c>
    </row>
    <row r="13" spans="1:6" ht="7.5" customHeight="1">
      <c r="A13" s="234"/>
      <c r="B13" s="237"/>
      <c r="C13" s="238"/>
      <c r="D13" s="242"/>
      <c r="E13" s="242"/>
      <c r="F13" s="240"/>
    </row>
    <row r="14" spans="1:6" ht="15.75">
      <c r="A14" s="10" t="s">
        <v>134</v>
      </c>
      <c r="B14" s="229" t="s">
        <v>70</v>
      </c>
      <c r="C14" s="230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221</v>
      </c>
      <c r="B15" s="252" t="s">
        <v>224</v>
      </c>
      <c r="C15" s="253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220</v>
      </c>
      <c r="B16" s="245" t="s">
        <v>223</v>
      </c>
      <c r="C16" s="246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228</v>
      </c>
      <c r="B17" s="245" t="s">
        <v>225</v>
      </c>
      <c r="C17" s="246"/>
      <c r="D17" s="100">
        <v>100000</v>
      </c>
      <c r="E17" s="100">
        <v>100000</v>
      </c>
      <c r="F17" s="100">
        <v>100000</v>
      </c>
    </row>
    <row r="18" spans="1:6" ht="47.25" customHeight="1">
      <c r="A18" s="11" t="s">
        <v>219</v>
      </c>
      <c r="B18" s="245" t="s">
        <v>222</v>
      </c>
      <c r="C18" s="246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227</v>
      </c>
      <c r="B19" s="245" t="s">
        <v>226</v>
      </c>
      <c r="C19" s="246"/>
      <c r="D19" s="100">
        <v>100000</v>
      </c>
      <c r="E19" s="100">
        <v>100000</v>
      </c>
      <c r="F19" s="100">
        <v>100000</v>
      </c>
    </row>
    <row r="20" spans="1:6" ht="14.25">
      <c r="A20" s="12" t="s">
        <v>217</v>
      </c>
      <c r="B20" s="252" t="s">
        <v>218</v>
      </c>
      <c r="C20" s="253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214</v>
      </c>
      <c r="B21" s="229" t="s">
        <v>71</v>
      </c>
      <c r="C21" s="230"/>
      <c r="D21" s="13" t="str">
        <f>D22</f>
        <v>11113019</v>
      </c>
      <c r="E21" s="13" t="str">
        <f>E22</f>
        <v>6695837</v>
      </c>
      <c r="F21" s="13">
        <f>F22</f>
        <v>7960539</v>
      </c>
    </row>
    <row r="22" spans="1:6" ht="15">
      <c r="A22" s="11" t="s">
        <v>213</v>
      </c>
      <c r="B22" s="231" t="s">
        <v>72</v>
      </c>
      <c r="C22" s="232"/>
      <c r="D22" s="100" t="str">
        <f aca="true" t="shared" si="0" ref="D22:F23">D23</f>
        <v>11113019</v>
      </c>
      <c r="E22" s="100" t="str">
        <f t="shared" si="0"/>
        <v>6695837</v>
      </c>
      <c r="F22" s="100">
        <f t="shared" si="0"/>
        <v>7960539</v>
      </c>
    </row>
    <row r="23" spans="1:6" ht="22.5" customHeight="1">
      <c r="A23" s="11" t="s">
        <v>133</v>
      </c>
      <c r="B23" s="231" t="s">
        <v>73</v>
      </c>
      <c r="C23" s="232"/>
      <c r="D23" s="100" t="str">
        <f t="shared" si="0"/>
        <v>11113019</v>
      </c>
      <c r="E23" s="100" t="str">
        <f t="shared" si="0"/>
        <v>6695837</v>
      </c>
      <c r="F23" s="100">
        <f t="shared" si="0"/>
        <v>7960539</v>
      </c>
    </row>
    <row r="24" spans="1:6" ht="29.25" customHeight="1">
      <c r="A24" s="11" t="s">
        <v>132</v>
      </c>
      <c r="B24" s="245" t="s">
        <v>74</v>
      </c>
      <c r="C24" s="246"/>
      <c r="D24" s="101" t="s">
        <v>389</v>
      </c>
      <c r="E24" s="101" t="s">
        <v>390</v>
      </c>
      <c r="F24" s="100">
        <v>7960539</v>
      </c>
    </row>
    <row r="25" spans="1:6" ht="19.5" customHeight="1">
      <c r="A25" s="12" t="s">
        <v>216</v>
      </c>
      <c r="B25" s="248" t="s">
        <v>75</v>
      </c>
      <c r="C25" s="249"/>
      <c r="D25" s="13" t="str">
        <f>D26</f>
        <v>11113019</v>
      </c>
      <c r="E25" s="13" t="str">
        <f>E26</f>
        <v>6695837</v>
      </c>
      <c r="F25" s="13">
        <f>F26</f>
        <v>7960539</v>
      </c>
    </row>
    <row r="26" spans="1:6" ht="17.25" customHeight="1">
      <c r="A26" s="11" t="s">
        <v>215</v>
      </c>
      <c r="B26" s="231" t="s">
        <v>76</v>
      </c>
      <c r="C26" s="232"/>
      <c r="D26" s="100" t="str">
        <f aca="true" t="shared" si="1" ref="D26:F27">D27</f>
        <v>11113019</v>
      </c>
      <c r="E26" s="100" t="str">
        <f t="shared" si="1"/>
        <v>6695837</v>
      </c>
      <c r="F26" s="100">
        <f t="shared" si="1"/>
        <v>7960539</v>
      </c>
    </row>
    <row r="27" spans="1:6" ht="16.5" customHeight="1">
      <c r="A27" s="11" t="s">
        <v>131</v>
      </c>
      <c r="B27" s="243" t="s">
        <v>77</v>
      </c>
      <c r="C27" s="244"/>
      <c r="D27" s="100" t="str">
        <f t="shared" si="1"/>
        <v>11113019</v>
      </c>
      <c r="E27" s="100" t="str">
        <f t="shared" si="1"/>
        <v>6695837</v>
      </c>
      <c r="F27" s="100">
        <f t="shared" si="1"/>
        <v>7960539</v>
      </c>
    </row>
    <row r="28" spans="1:6" ht="33.75" customHeight="1">
      <c r="A28" s="11" t="s">
        <v>130</v>
      </c>
      <c r="B28" s="245" t="s">
        <v>78</v>
      </c>
      <c r="C28" s="246"/>
      <c r="D28" s="101" t="s">
        <v>389</v>
      </c>
      <c r="E28" s="101" t="s">
        <v>390</v>
      </c>
      <c r="F28" s="100">
        <v>7960539</v>
      </c>
    </row>
    <row r="29" spans="1:6" ht="18">
      <c r="A29" s="247" t="s">
        <v>79</v>
      </c>
      <c r="B29" s="247"/>
      <c r="C29" s="247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5">
    <mergeCell ref="E5:F5"/>
    <mergeCell ref="E3:F3"/>
    <mergeCell ref="B20:C20"/>
    <mergeCell ref="B15:C15"/>
    <mergeCell ref="B16:C16"/>
    <mergeCell ref="B17:C17"/>
    <mergeCell ref="B18:C18"/>
    <mergeCell ref="B19:C19"/>
    <mergeCell ref="B14:C14"/>
    <mergeCell ref="B27:C27"/>
    <mergeCell ref="B28:C28"/>
    <mergeCell ref="A29:C29"/>
    <mergeCell ref="B23:C23"/>
    <mergeCell ref="B24:C24"/>
    <mergeCell ref="B25:C25"/>
    <mergeCell ref="B26:C26"/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46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12.375" style="0" customWidth="1"/>
    <col min="4" max="4" width="8.00390625" style="0" customWidth="1"/>
    <col min="5" max="5" width="9.75390625" style="0" customWidth="1"/>
    <col min="6" max="6" width="13.625" style="0" customWidth="1"/>
    <col min="7" max="7" width="12.125" style="0" customWidth="1"/>
  </cols>
  <sheetData>
    <row r="2" spans="2:6" ht="6" customHeight="1">
      <c r="B2" s="300"/>
      <c r="C2" s="301"/>
      <c r="D2" s="301"/>
      <c r="E2" s="301"/>
      <c r="F2" s="301"/>
    </row>
    <row r="3" ht="6.75" customHeight="1"/>
    <row r="4" spans="2:7" ht="25.5" customHeight="1">
      <c r="B4" s="300" t="s">
        <v>524</v>
      </c>
      <c r="C4" s="300"/>
      <c r="D4" s="300"/>
      <c r="E4" s="300"/>
      <c r="F4" s="300"/>
      <c r="G4" s="300"/>
    </row>
    <row r="5" spans="1:7" ht="60.75" customHeight="1">
      <c r="A5" s="330" t="s">
        <v>508</v>
      </c>
      <c r="B5" s="330"/>
      <c r="C5" s="330"/>
      <c r="D5" s="330"/>
      <c r="E5" s="330"/>
      <c r="F5" s="330"/>
      <c r="G5" s="330"/>
    </row>
    <row r="6" spans="2:6" ht="6" customHeight="1">
      <c r="B6" s="37"/>
      <c r="C6" s="37"/>
      <c r="D6" s="37"/>
      <c r="E6" s="37"/>
      <c r="F6" s="37"/>
    </row>
    <row r="7" spans="1:7" ht="12.75">
      <c r="A7" s="325" t="s">
        <v>261</v>
      </c>
      <c r="B7" s="327" t="s">
        <v>107</v>
      </c>
      <c r="C7" s="328" t="s">
        <v>148</v>
      </c>
      <c r="D7" s="328"/>
      <c r="E7" s="328"/>
      <c r="F7" s="329" t="s">
        <v>384</v>
      </c>
      <c r="G7" s="329" t="s">
        <v>494</v>
      </c>
    </row>
    <row r="8" spans="1:7" ht="24" customHeight="1">
      <c r="A8" s="326"/>
      <c r="B8" s="327"/>
      <c r="C8" s="75" t="s">
        <v>149</v>
      </c>
      <c r="D8" s="75" t="s">
        <v>150</v>
      </c>
      <c r="E8" s="75" t="s">
        <v>200</v>
      </c>
      <c r="F8" s="329"/>
      <c r="G8" s="329"/>
    </row>
    <row r="9" spans="1:7" ht="35.25" customHeight="1">
      <c r="A9" s="76">
        <v>1</v>
      </c>
      <c r="B9" s="102" t="s">
        <v>201</v>
      </c>
      <c r="C9" s="78">
        <v>3900000000</v>
      </c>
      <c r="D9" s="78"/>
      <c r="E9" s="78"/>
      <c r="F9" s="95">
        <f>F10+F45+F51+F98+F126+F113+F119</f>
        <v>1453682.97</v>
      </c>
      <c r="G9" s="95">
        <f>G10+G45+G51+G98+G126+G113+G119</f>
        <v>2959210.64</v>
      </c>
    </row>
    <row r="10" spans="1:7" ht="38.25" customHeight="1">
      <c r="A10" s="76">
        <v>2</v>
      </c>
      <c r="B10" s="186" t="s">
        <v>151</v>
      </c>
      <c r="C10" s="184">
        <v>3910000000</v>
      </c>
      <c r="D10" s="78"/>
      <c r="E10" s="78"/>
      <c r="F10" s="95">
        <f>F11+F16+F29+F44+F34+F39+F24</f>
        <v>160000</v>
      </c>
      <c r="G10" s="95">
        <f>G11+G16+G29+G44+G34+G39+G24</f>
        <v>1749200</v>
      </c>
    </row>
    <row r="11" spans="1:7" ht="51" customHeight="1">
      <c r="A11" s="76">
        <v>3</v>
      </c>
      <c r="B11" s="102" t="s">
        <v>152</v>
      </c>
      <c r="C11" s="78" t="s">
        <v>305</v>
      </c>
      <c r="D11" s="78"/>
      <c r="E11" s="78"/>
      <c r="F11" s="96">
        <f aca="true" t="shared" si="0" ref="F11:G14">F12</f>
        <v>30000</v>
      </c>
      <c r="G11" s="96">
        <f t="shared" si="0"/>
        <v>30000</v>
      </c>
    </row>
    <row r="12" spans="1:7" ht="26.25" customHeight="1">
      <c r="A12" s="76">
        <v>4</v>
      </c>
      <c r="B12" s="102" t="s">
        <v>246</v>
      </c>
      <c r="C12" s="78" t="s">
        <v>305</v>
      </c>
      <c r="D12" s="78">
        <v>200</v>
      </c>
      <c r="E12" s="78"/>
      <c r="F12" s="96">
        <f t="shared" si="0"/>
        <v>30000</v>
      </c>
      <c r="G12" s="96">
        <f t="shared" si="0"/>
        <v>30000</v>
      </c>
    </row>
    <row r="13" spans="1:7" ht="27" customHeight="1">
      <c r="A13" s="76">
        <v>5</v>
      </c>
      <c r="B13" s="57" t="s">
        <v>11</v>
      </c>
      <c r="C13" s="78" t="s">
        <v>305</v>
      </c>
      <c r="D13" s="78">
        <v>244</v>
      </c>
      <c r="E13" s="78"/>
      <c r="F13" s="96">
        <f t="shared" si="0"/>
        <v>30000</v>
      </c>
      <c r="G13" s="96">
        <f t="shared" si="0"/>
        <v>30000</v>
      </c>
    </row>
    <row r="14" spans="1:7" ht="12.75">
      <c r="A14" s="76">
        <v>6</v>
      </c>
      <c r="B14" s="65" t="s">
        <v>191</v>
      </c>
      <c r="C14" s="78" t="s">
        <v>305</v>
      </c>
      <c r="D14" s="78">
        <v>244</v>
      </c>
      <c r="E14" s="79" t="s">
        <v>247</v>
      </c>
      <c r="F14" s="96">
        <f t="shared" si="0"/>
        <v>30000</v>
      </c>
      <c r="G14" s="96">
        <f t="shared" si="0"/>
        <v>30000</v>
      </c>
    </row>
    <row r="15" spans="1:7" ht="12.75">
      <c r="A15" s="76">
        <v>7</v>
      </c>
      <c r="B15" s="125" t="s">
        <v>7</v>
      </c>
      <c r="C15" s="184" t="s">
        <v>305</v>
      </c>
      <c r="D15" s="184">
        <v>244</v>
      </c>
      <c r="E15" s="185" t="s">
        <v>153</v>
      </c>
      <c r="F15" s="95">
        <v>30000</v>
      </c>
      <c r="G15" s="95">
        <v>30000</v>
      </c>
    </row>
    <row r="16" spans="1:7" ht="48.75" customHeight="1">
      <c r="A16" s="76">
        <v>8</v>
      </c>
      <c r="B16" s="102" t="s">
        <v>152</v>
      </c>
      <c r="C16" s="78">
        <v>3910080020</v>
      </c>
      <c r="D16" s="78"/>
      <c r="E16" s="79"/>
      <c r="F16" s="95">
        <f aca="true" t="shared" si="1" ref="F16:G19">F17</f>
        <v>130000</v>
      </c>
      <c r="G16" s="95">
        <f t="shared" si="1"/>
        <v>100000</v>
      </c>
    </row>
    <row r="17" spans="1:7" ht="28.5" customHeight="1">
      <c r="A17" s="76">
        <v>9</v>
      </c>
      <c r="B17" s="102" t="s">
        <v>246</v>
      </c>
      <c r="C17" s="78">
        <v>3910080020</v>
      </c>
      <c r="D17" s="78">
        <v>200</v>
      </c>
      <c r="E17" s="79"/>
      <c r="F17" s="96">
        <f t="shared" si="1"/>
        <v>130000</v>
      </c>
      <c r="G17" s="96">
        <f t="shared" si="1"/>
        <v>100000</v>
      </c>
    </row>
    <row r="18" spans="1:7" ht="24" customHeight="1">
      <c r="A18" s="76">
        <v>10</v>
      </c>
      <c r="B18" s="57" t="s">
        <v>11</v>
      </c>
      <c r="C18" s="78">
        <v>3910080020</v>
      </c>
      <c r="D18" s="78">
        <v>244</v>
      </c>
      <c r="E18" s="79"/>
      <c r="F18" s="96">
        <f t="shared" si="1"/>
        <v>130000</v>
      </c>
      <c r="G18" s="96">
        <f t="shared" si="1"/>
        <v>100000</v>
      </c>
    </row>
    <row r="19" spans="1:7" ht="12.75">
      <c r="A19" s="76">
        <v>11</v>
      </c>
      <c r="B19" s="65" t="s">
        <v>191</v>
      </c>
      <c r="C19" s="78">
        <v>3910080020</v>
      </c>
      <c r="D19" s="78">
        <v>244</v>
      </c>
      <c r="E19" s="79" t="s">
        <v>247</v>
      </c>
      <c r="F19" s="96">
        <f t="shared" si="1"/>
        <v>130000</v>
      </c>
      <c r="G19" s="96">
        <f t="shared" si="1"/>
        <v>100000</v>
      </c>
    </row>
    <row r="20" spans="1:7" ht="10.5" customHeight="1">
      <c r="A20" s="76">
        <v>12</v>
      </c>
      <c r="B20" s="125" t="s">
        <v>7</v>
      </c>
      <c r="C20" s="184">
        <v>3910080020</v>
      </c>
      <c r="D20" s="184">
        <v>244</v>
      </c>
      <c r="E20" s="185" t="s">
        <v>153</v>
      </c>
      <c r="F20" s="95">
        <v>130000</v>
      </c>
      <c r="G20" s="95">
        <v>100000</v>
      </c>
    </row>
    <row r="21" spans="1:7" ht="15" customHeight="1" hidden="1">
      <c r="A21" s="76">
        <v>13</v>
      </c>
      <c r="B21" s="223" t="s">
        <v>499</v>
      </c>
      <c r="C21" s="78">
        <v>3910080020</v>
      </c>
      <c r="D21" s="78">
        <v>850</v>
      </c>
      <c r="E21" s="79"/>
      <c r="F21" s="96">
        <f aca="true" t="shared" si="2" ref="F21:G23">F22</f>
        <v>0</v>
      </c>
      <c r="G21" s="96">
        <f t="shared" si="2"/>
        <v>0</v>
      </c>
    </row>
    <row r="22" spans="1:7" ht="15" customHeight="1" hidden="1">
      <c r="A22" s="76">
        <v>14</v>
      </c>
      <c r="B22" s="223" t="s">
        <v>474</v>
      </c>
      <c r="C22" s="78">
        <v>3910080020</v>
      </c>
      <c r="D22" s="78">
        <v>853</v>
      </c>
      <c r="E22" s="79"/>
      <c r="F22" s="96">
        <f t="shared" si="2"/>
        <v>0</v>
      </c>
      <c r="G22" s="96">
        <f t="shared" si="2"/>
        <v>0</v>
      </c>
    </row>
    <row r="23" spans="1:7" ht="14.25" customHeight="1" hidden="1">
      <c r="A23" s="76">
        <v>15</v>
      </c>
      <c r="B23" s="65" t="s">
        <v>191</v>
      </c>
      <c r="C23" s="78">
        <v>3910080020</v>
      </c>
      <c r="D23" s="78">
        <v>853</v>
      </c>
      <c r="E23" s="79" t="s">
        <v>247</v>
      </c>
      <c r="F23" s="96">
        <f t="shared" si="2"/>
        <v>0</v>
      </c>
      <c r="G23" s="96">
        <f t="shared" si="2"/>
        <v>0</v>
      </c>
    </row>
    <row r="24" spans="1:7" ht="12.75" customHeight="1" hidden="1">
      <c r="A24" s="76">
        <v>16</v>
      </c>
      <c r="B24" s="117" t="s">
        <v>7</v>
      </c>
      <c r="C24" s="184">
        <v>3910080020</v>
      </c>
      <c r="D24" s="184">
        <v>853</v>
      </c>
      <c r="E24" s="185" t="s">
        <v>153</v>
      </c>
      <c r="F24" s="95">
        <v>0</v>
      </c>
      <c r="G24" s="95">
        <v>0</v>
      </c>
    </row>
    <row r="25" spans="1:7" ht="14.25" customHeight="1" hidden="1">
      <c r="A25" s="76">
        <v>17</v>
      </c>
      <c r="B25" s="58" t="s">
        <v>475</v>
      </c>
      <c r="C25" s="52" t="s">
        <v>476</v>
      </c>
      <c r="D25" s="78"/>
      <c r="E25" s="79"/>
      <c r="F25" s="95">
        <f aca="true" t="shared" si="3" ref="F25:G28">F26</f>
        <v>0</v>
      </c>
      <c r="G25" s="95">
        <f t="shared" si="3"/>
        <v>0</v>
      </c>
    </row>
    <row r="26" spans="1:7" ht="24.75" customHeight="1" hidden="1">
      <c r="A26" s="76">
        <v>18</v>
      </c>
      <c r="B26" s="62" t="s">
        <v>246</v>
      </c>
      <c r="C26" s="52" t="s">
        <v>476</v>
      </c>
      <c r="D26" s="78">
        <v>200</v>
      </c>
      <c r="E26" s="79"/>
      <c r="F26" s="96">
        <f t="shared" si="3"/>
        <v>0</v>
      </c>
      <c r="G26" s="96">
        <f t="shared" si="3"/>
        <v>0</v>
      </c>
    </row>
    <row r="27" spans="1:7" ht="24.75" customHeight="1" hidden="1">
      <c r="A27" s="76">
        <v>19</v>
      </c>
      <c r="B27" s="57" t="s">
        <v>11</v>
      </c>
      <c r="C27" s="52" t="s">
        <v>476</v>
      </c>
      <c r="D27" s="78">
        <v>244</v>
      </c>
      <c r="E27" s="79"/>
      <c r="F27" s="96">
        <f t="shared" si="3"/>
        <v>0</v>
      </c>
      <c r="G27" s="96">
        <f t="shared" si="3"/>
        <v>0</v>
      </c>
    </row>
    <row r="28" spans="1:7" ht="12" customHeight="1" hidden="1">
      <c r="A28" s="76">
        <v>20</v>
      </c>
      <c r="B28" s="65" t="s">
        <v>191</v>
      </c>
      <c r="C28" s="52" t="s">
        <v>476</v>
      </c>
      <c r="D28" s="78">
        <v>244</v>
      </c>
      <c r="E28" s="79" t="s">
        <v>247</v>
      </c>
      <c r="F28" s="96">
        <f t="shared" si="3"/>
        <v>0</v>
      </c>
      <c r="G28" s="96">
        <f t="shared" si="3"/>
        <v>0</v>
      </c>
    </row>
    <row r="29" spans="1:7" ht="13.5" customHeight="1" hidden="1">
      <c r="A29" s="76">
        <v>21</v>
      </c>
      <c r="B29" s="117" t="s">
        <v>7</v>
      </c>
      <c r="C29" s="52" t="s">
        <v>476</v>
      </c>
      <c r="D29" s="78">
        <v>244</v>
      </c>
      <c r="E29" s="79" t="s">
        <v>153</v>
      </c>
      <c r="F29" s="95">
        <v>0</v>
      </c>
      <c r="G29" s="95">
        <v>0</v>
      </c>
    </row>
    <row r="30" spans="1:7" ht="26.25" customHeight="1" hidden="1">
      <c r="A30" s="76">
        <v>22</v>
      </c>
      <c r="B30" s="58" t="s">
        <v>477</v>
      </c>
      <c r="C30" s="52" t="s">
        <v>478</v>
      </c>
      <c r="D30" s="78"/>
      <c r="E30" s="79"/>
      <c r="F30" s="95">
        <f aca="true" t="shared" si="4" ref="F30:G33">F31</f>
        <v>0</v>
      </c>
      <c r="G30" s="95">
        <f t="shared" si="4"/>
        <v>0</v>
      </c>
    </row>
    <row r="31" spans="1:7" ht="27" customHeight="1" hidden="1">
      <c r="A31" s="76">
        <v>23</v>
      </c>
      <c r="B31" s="62" t="s">
        <v>246</v>
      </c>
      <c r="C31" s="52" t="s">
        <v>478</v>
      </c>
      <c r="D31" s="78">
        <v>200</v>
      </c>
      <c r="E31" s="79"/>
      <c r="F31" s="96">
        <f t="shared" si="4"/>
        <v>0</v>
      </c>
      <c r="G31" s="96">
        <f t="shared" si="4"/>
        <v>0</v>
      </c>
    </row>
    <row r="32" spans="1:7" ht="12.75" customHeight="1" hidden="1">
      <c r="A32" s="76">
        <v>24</v>
      </c>
      <c r="B32" s="57" t="s">
        <v>11</v>
      </c>
      <c r="C32" s="52" t="s">
        <v>478</v>
      </c>
      <c r="D32" s="78">
        <v>244</v>
      </c>
      <c r="E32" s="79"/>
      <c r="F32" s="96">
        <f t="shared" si="4"/>
        <v>0</v>
      </c>
      <c r="G32" s="96">
        <f t="shared" si="4"/>
        <v>0</v>
      </c>
    </row>
    <row r="33" spans="1:7" ht="14.25" customHeight="1" hidden="1">
      <c r="A33" s="76">
        <v>25</v>
      </c>
      <c r="B33" s="65" t="s">
        <v>191</v>
      </c>
      <c r="C33" s="52" t="s">
        <v>478</v>
      </c>
      <c r="D33" s="78">
        <v>244</v>
      </c>
      <c r="E33" s="79" t="s">
        <v>247</v>
      </c>
      <c r="F33" s="96">
        <f t="shared" si="4"/>
        <v>0</v>
      </c>
      <c r="G33" s="96">
        <f t="shared" si="4"/>
        <v>0</v>
      </c>
    </row>
    <row r="34" spans="1:7" ht="14.25" customHeight="1" hidden="1">
      <c r="A34" s="76">
        <v>26</v>
      </c>
      <c r="B34" s="62" t="s">
        <v>7</v>
      </c>
      <c r="C34" s="52" t="s">
        <v>478</v>
      </c>
      <c r="D34" s="78">
        <v>244</v>
      </c>
      <c r="E34" s="79" t="s">
        <v>153</v>
      </c>
      <c r="F34" s="95">
        <v>0</v>
      </c>
      <c r="G34" s="95">
        <v>0</v>
      </c>
    </row>
    <row r="35" spans="1:7" ht="84.75" customHeight="1">
      <c r="A35" s="76">
        <v>27</v>
      </c>
      <c r="B35" s="58" t="s">
        <v>479</v>
      </c>
      <c r="C35" s="52" t="s">
        <v>480</v>
      </c>
      <c r="D35" s="78"/>
      <c r="E35" s="79"/>
      <c r="F35" s="96">
        <f aca="true" t="shared" si="5" ref="F35:G38">F36</f>
        <v>0</v>
      </c>
      <c r="G35" s="96">
        <f t="shared" si="5"/>
        <v>1600000</v>
      </c>
    </row>
    <row r="36" spans="1:7" ht="23.25" customHeight="1">
      <c r="A36" s="76">
        <v>28</v>
      </c>
      <c r="B36" s="62" t="s">
        <v>246</v>
      </c>
      <c r="C36" s="52" t="s">
        <v>480</v>
      </c>
      <c r="D36" s="78">
        <v>200</v>
      </c>
      <c r="E36" s="79"/>
      <c r="F36" s="96">
        <f t="shared" si="5"/>
        <v>0</v>
      </c>
      <c r="G36" s="96">
        <f t="shared" si="5"/>
        <v>1600000</v>
      </c>
    </row>
    <row r="37" spans="1:7" ht="14.25" customHeight="1">
      <c r="A37" s="76">
        <v>29</v>
      </c>
      <c r="B37" s="57" t="s">
        <v>11</v>
      </c>
      <c r="C37" s="52" t="s">
        <v>480</v>
      </c>
      <c r="D37" s="78">
        <v>244</v>
      </c>
      <c r="E37" s="79"/>
      <c r="F37" s="96">
        <f t="shared" si="5"/>
        <v>0</v>
      </c>
      <c r="G37" s="96">
        <f t="shared" si="5"/>
        <v>1600000</v>
      </c>
    </row>
    <row r="38" spans="1:7" ht="13.5" customHeight="1">
      <c r="A38" s="76">
        <v>30</v>
      </c>
      <c r="B38" s="65" t="s">
        <v>191</v>
      </c>
      <c r="C38" s="52" t="s">
        <v>480</v>
      </c>
      <c r="D38" s="78">
        <v>244</v>
      </c>
      <c r="E38" s="79" t="s">
        <v>247</v>
      </c>
      <c r="F38" s="96">
        <f t="shared" si="5"/>
        <v>0</v>
      </c>
      <c r="G38" s="96">
        <f t="shared" si="5"/>
        <v>1600000</v>
      </c>
    </row>
    <row r="39" spans="1:7" ht="16.5" customHeight="1">
      <c r="A39" s="76">
        <v>31</v>
      </c>
      <c r="B39" s="117" t="s">
        <v>7</v>
      </c>
      <c r="C39" s="52" t="s">
        <v>480</v>
      </c>
      <c r="D39" s="78">
        <v>244</v>
      </c>
      <c r="E39" s="79" t="s">
        <v>153</v>
      </c>
      <c r="F39" s="95">
        <v>0</v>
      </c>
      <c r="G39" s="95">
        <v>1600000</v>
      </c>
    </row>
    <row r="40" spans="1:7" ht="37.5" customHeight="1">
      <c r="A40" s="76">
        <v>32</v>
      </c>
      <c r="B40" s="58" t="s">
        <v>481</v>
      </c>
      <c r="C40" s="52" t="s">
        <v>482</v>
      </c>
      <c r="D40" s="78"/>
      <c r="E40" s="79"/>
      <c r="F40" s="96">
        <f aca="true" t="shared" si="6" ref="F40:G43">F41</f>
        <v>0</v>
      </c>
      <c r="G40" s="96">
        <f t="shared" si="6"/>
        <v>19200</v>
      </c>
    </row>
    <row r="41" spans="1:7" ht="23.25" customHeight="1">
      <c r="A41" s="76">
        <v>33</v>
      </c>
      <c r="B41" s="62" t="s">
        <v>246</v>
      </c>
      <c r="C41" s="52" t="s">
        <v>482</v>
      </c>
      <c r="D41" s="78">
        <v>200</v>
      </c>
      <c r="E41" s="79"/>
      <c r="F41" s="96">
        <f t="shared" si="6"/>
        <v>0</v>
      </c>
      <c r="G41" s="96">
        <f t="shared" si="6"/>
        <v>19200</v>
      </c>
    </row>
    <row r="42" spans="1:7" ht="12" customHeight="1">
      <c r="A42" s="76">
        <v>34</v>
      </c>
      <c r="B42" s="57" t="s">
        <v>11</v>
      </c>
      <c r="C42" s="52" t="s">
        <v>482</v>
      </c>
      <c r="D42" s="78">
        <v>244</v>
      </c>
      <c r="E42" s="79"/>
      <c r="F42" s="96">
        <f t="shared" si="6"/>
        <v>0</v>
      </c>
      <c r="G42" s="96">
        <f t="shared" si="6"/>
        <v>19200</v>
      </c>
    </row>
    <row r="43" spans="1:7" ht="12" customHeight="1">
      <c r="A43" s="76">
        <v>35</v>
      </c>
      <c r="B43" s="65" t="s">
        <v>191</v>
      </c>
      <c r="C43" s="52" t="s">
        <v>482</v>
      </c>
      <c r="D43" s="78">
        <v>244</v>
      </c>
      <c r="E43" s="79" t="s">
        <v>247</v>
      </c>
      <c r="F43" s="96">
        <f t="shared" si="6"/>
        <v>0</v>
      </c>
      <c r="G43" s="96">
        <f t="shared" si="6"/>
        <v>19200</v>
      </c>
    </row>
    <row r="44" spans="1:7" ht="14.25" customHeight="1">
      <c r="A44" s="76">
        <v>36</v>
      </c>
      <c r="B44" s="62" t="s">
        <v>7</v>
      </c>
      <c r="C44" s="52" t="s">
        <v>482</v>
      </c>
      <c r="D44" s="78">
        <v>244</v>
      </c>
      <c r="E44" s="79" t="s">
        <v>153</v>
      </c>
      <c r="F44" s="95">
        <v>0</v>
      </c>
      <c r="G44" s="95">
        <v>19200</v>
      </c>
    </row>
    <row r="45" spans="1:7" ht="51.75" customHeight="1">
      <c r="A45" s="76">
        <v>23</v>
      </c>
      <c r="B45" s="186" t="s">
        <v>155</v>
      </c>
      <c r="C45" s="184">
        <v>3930080000</v>
      </c>
      <c r="D45" s="184"/>
      <c r="E45" s="184"/>
      <c r="F45" s="95">
        <f aca="true" t="shared" si="7" ref="F45:G49">F46</f>
        <v>4000</v>
      </c>
      <c r="G45" s="95">
        <f t="shared" si="7"/>
        <v>4000</v>
      </c>
    </row>
    <row r="46" spans="1:7" ht="71.25" customHeight="1">
      <c r="A46" s="76">
        <v>24</v>
      </c>
      <c r="B46" s="117" t="s">
        <v>179</v>
      </c>
      <c r="C46" s="78">
        <v>3930080000</v>
      </c>
      <c r="D46" s="78"/>
      <c r="E46" s="78"/>
      <c r="F46" s="96">
        <f t="shared" si="7"/>
        <v>4000</v>
      </c>
      <c r="G46" s="96">
        <f t="shared" si="7"/>
        <v>4000</v>
      </c>
    </row>
    <row r="47" spans="1:7" ht="27.75" customHeight="1">
      <c r="A47" s="76">
        <v>25</v>
      </c>
      <c r="B47" s="102" t="s">
        <v>246</v>
      </c>
      <c r="C47" s="78">
        <v>3930080000</v>
      </c>
      <c r="D47" s="78">
        <v>200</v>
      </c>
      <c r="E47" s="79"/>
      <c r="F47" s="96">
        <f t="shared" si="7"/>
        <v>4000</v>
      </c>
      <c r="G47" s="96">
        <f t="shared" si="7"/>
        <v>4000</v>
      </c>
    </row>
    <row r="48" spans="1:7" ht="23.25" customHeight="1">
      <c r="A48" s="76">
        <v>26</v>
      </c>
      <c r="B48" s="65" t="s">
        <v>11</v>
      </c>
      <c r="C48" s="78">
        <v>3930080000</v>
      </c>
      <c r="D48" s="78">
        <v>244</v>
      </c>
      <c r="E48" s="79"/>
      <c r="F48" s="96">
        <f t="shared" si="7"/>
        <v>4000</v>
      </c>
      <c r="G48" s="96">
        <f t="shared" si="7"/>
        <v>4000</v>
      </c>
    </row>
    <row r="49" spans="1:7" ht="14.25" customHeight="1">
      <c r="A49" s="76">
        <v>27</v>
      </c>
      <c r="B49" s="117" t="s">
        <v>5</v>
      </c>
      <c r="C49" s="78">
        <v>3930080000</v>
      </c>
      <c r="D49" s="78">
        <v>244</v>
      </c>
      <c r="E49" s="79" t="s">
        <v>248</v>
      </c>
      <c r="F49" s="96">
        <f t="shared" si="7"/>
        <v>4000</v>
      </c>
      <c r="G49" s="96">
        <f t="shared" si="7"/>
        <v>4000</v>
      </c>
    </row>
    <row r="50" spans="1:7" ht="36" customHeight="1">
      <c r="A50" s="76">
        <v>28</v>
      </c>
      <c r="B50" s="117" t="s">
        <v>87</v>
      </c>
      <c r="C50" s="78">
        <v>3930080000</v>
      </c>
      <c r="D50" s="78">
        <v>244</v>
      </c>
      <c r="E50" s="79" t="s">
        <v>14</v>
      </c>
      <c r="F50" s="96">
        <v>4000</v>
      </c>
      <c r="G50" s="96">
        <v>4000</v>
      </c>
    </row>
    <row r="51" spans="1:7" ht="29.25" customHeight="1">
      <c r="A51" s="76">
        <v>37</v>
      </c>
      <c r="B51" s="102" t="s">
        <v>156</v>
      </c>
      <c r="C51" s="78">
        <v>3940080000</v>
      </c>
      <c r="D51" s="78"/>
      <c r="E51" s="79"/>
      <c r="F51" s="95">
        <f>F52+F62+F73+F83+F57+F88+F93+F78+F68</f>
        <v>639779.71</v>
      </c>
      <c r="G51" s="95">
        <f>G52+G62+G73+G83+G57+G88+G93+G78+G68</f>
        <v>576107.38</v>
      </c>
    </row>
    <row r="52" spans="1:7" ht="42" customHeight="1">
      <c r="A52" s="76">
        <v>38</v>
      </c>
      <c r="B52" s="117" t="s">
        <v>167</v>
      </c>
      <c r="C52" s="78">
        <v>3940080010</v>
      </c>
      <c r="D52" s="78"/>
      <c r="E52" s="79"/>
      <c r="F52" s="95">
        <f aca="true" t="shared" si="8" ref="F52:G55">F53</f>
        <v>28785.02</v>
      </c>
      <c r="G52" s="95">
        <f t="shared" si="8"/>
        <v>23357</v>
      </c>
    </row>
    <row r="53" spans="1:7" ht="25.5" customHeight="1">
      <c r="A53" s="76">
        <v>39</v>
      </c>
      <c r="B53" s="102" t="s">
        <v>246</v>
      </c>
      <c r="C53" s="78">
        <v>3940080010</v>
      </c>
      <c r="D53" s="78">
        <v>200</v>
      </c>
      <c r="E53" s="79"/>
      <c r="F53" s="96">
        <f t="shared" si="8"/>
        <v>28785.02</v>
      </c>
      <c r="G53" s="96">
        <f t="shared" si="8"/>
        <v>23357</v>
      </c>
    </row>
    <row r="54" spans="1:7" ht="26.25" customHeight="1">
      <c r="A54" s="76">
        <v>40</v>
      </c>
      <c r="B54" s="65" t="s">
        <v>11</v>
      </c>
      <c r="C54" s="78">
        <v>3940080010</v>
      </c>
      <c r="D54" s="78">
        <v>244</v>
      </c>
      <c r="E54" s="79"/>
      <c r="F54" s="96">
        <f t="shared" si="8"/>
        <v>28785.02</v>
      </c>
      <c r="G54" s="96">
        <f t="shared" si="8"/>
        <v>23357</v>
      </c>
    </row>
    <row r="55" spans="1:7" ht="12.75" customHeight="1">
      <c r="A55" s="76">
        <v>41</v>
      </c>
      <c r="B55" s="117" t="s">
        <v>2</v>
      </c>
      <c r="C55" s="78">
        <v>3940080010</v>
      </c>
      <c r="D55" s="78">
        <v>244</v>
      </c>
      <c r="E55" s="79" t="s">
        <v>3</v>
      </c>
      <c r="F55" s="96">
        <f t="shared" si="8"/>
        <v>28785.02</v>
      </c>
      <c r="G55" s="96">
        <f t="shared" si="8"/>
        <v>23357</v>
      </c>
    </row>
    <row r="56" spans="1:7" ht="16.5" customHeight="1">
      <c r="A56" s="76">
        <v>42</v>
      </c>
      <c r="B56" s="125" t="s">
        <v>89</v>
      </c>
      <c r="C56" s="184">
        <v>3940080010</v>
      </c>
      <c r="D56" s="184">
        <v>244</v>
      </c>
      <c r="E56" s="185" t="s">
        <v>154</v>
      </c>
      <c r="F56" s="95">
        <v>28785.02</v>
      </c>
      <c r="G56" s="95">
        <v>23357</v>
      </c>
    </row>
    <row r="57" spans="1:7" ht="49.5" customHeight="1">
      <c r="A57" s="76">
        <v>43</v>
      </c>
      <c r="B57" s="187" t="s">
        <v>172</v>
      </c>
      <c r="C57" s="78">
        <v>3940080020</v>
      </c>
      <c r="D57" s="78"/>
      <c r="E57" s="79"/>
      <c r="F57" s="95">
        <f aca="true" t="shared" si="9" ref="F57:G60">F58</f>
        <v>19342</v>
      </c>
      <c r="G57" s="95">
        <f t="shared" si="9"/>
        <v>19342</v>
      </c>
    </row>
    <row r="58" spans="1:7" ht="25.5" customHeight="1">
      <c r="A58" s="76">
        <v>44</v>
      </c>
      <c r="B58" s="102" t="s">
        <v>246</v>
      </c>
      <c r="C58" s="78">
        <v>3940080020</v>
      </c>
      <c r="D58" s="78">
        <v>200</v>
      </c>
      <c r="E58" s="79"/>
      <c r="F58" s="96">
        <f t="shared" si="9"/>
        <v>19342</v>
      </c>
      <c r="G58" s="96">
        <f t="shared" si="9"/>
        <v>19342</v>
      </c>
    </row>
    <row r="59" spans="1:7" ht="25.5" customHeight="1">
      <c r="A59" s="76">
        <v>45</v>
      </c>
      <c r="B59" s="65" t="s">
        <v>11</v>
      </c>
      <c r="C59" s="78">
        <v>3940080020</v>
      </c>
      <c r="D59" s="78">
        <v>244</v>
      </c>
      <c r="E59" s="79"/>
      <c r="F59" s="96">
        <f t="shared" si="9"/>
        <v>19342</v>
      </c>
      <c r="G59" s="96">
        <f t="shared" si="9"/>
        <v>19342</v>
      </c>
    </row>
    <row r="60" spans="1:7" ht="14.25" customHeight="1">
      <c r="A60" s="76">
        <v>46</v>
      </c>
      <c r="B60" s="117" t="s">
        <v>2</v>
      </c>
      <c r="C60" s="78">
        <v>3940080020</v>
      </c>
      <c r="D60" s="78">
        <v>244</v>
      </c>
      <c r="E60" s="79" t="s">
        <v>3</v>
      </c>
      <c r="F60" s="96">
        <f t="shared" si="9"/>
        <v>19342</v>
      </c>
      <c r="G60" s="96">
        <f t="shared" si="9"/>
        <v>19342</v>
      </c>
    </row>
    <row r="61" spans="1:7" ht="11.25" customHeight="1">
      <c r="A61" s="76">
        <v>47</v>
      </c>
      <c r="B61" s="117" t="s">
        <v>89</v>
      </c>
      <c r="C61" s="78">
        <v>3940080020</v>
      </c>
      <c r="D61" s="78">
        <v>244</v>
      </c>
      <c r="E61" s="79" t="s">
        <v>154</v>
      </c>
      <c r="F61" s="96">
        <v>19342</v>
      </c>
      <c r="G61" s="96">
        <v>19342</v>
      </c>
    </row>
    <row r="62" spans="1:7" ht="60.75" customHeight="1">
      <c r="A62" s="76">
        <v>48</v>
      </c>
      <c r="B62" s="117" t="s">
        <v>198</v>
      </c>
      <c r="C62" s="78">
        <v>3940080030</v>
      </c>
      <c r="D62" s="78"/>
      <c r="E62" s="79"/>
      <c r="F62" s="95">
        <f>F63</f>
        <v>18666.77</v>
      </c>
      <c r="G62" s="95">
        <f>G63</f>
        <v>18876.260000000002</v>
      </c>
    </row>
    <row r="63" spans="1:7" ht="61.5" customHeight="1">
      <c r="A63" s="76">
        <v>49</v>
      </c>
      <c r="B63" s="188" t="s">
        <v>252</v>
      </c>
      <c r="C63" s="78">
        <v>3940080030</v>
      </c>
      <c r="D63" s="78">
        <v>100</v>
      </c>
      <c r="E63" s="79"/>
      <c r="F63" s="96">
        <f>F65+F64</f>
        <v>18666.77</v>
      </c>
      <c r="G63" s="96">
        <f>G65+G64</f>
        <v>18876.260000000002</v>
      </c>
    </row>
    <row r="64" spans="1:7" ht="39" customHeight="1">
      <c r="A64" s="76">
        <v>50</v>
      </c>
      <c r="B64" s="117" t="s">
        <v>302</v>
      </c>
      <c r="C64" s="78">
        <v>3940080030</v>
      </c>
      <c r="D64" s="78">
        <v>119</v>
      </c>
      <c r="E64" s="79"/>
      <c r="F64" s="96">
        <v>4329.77</v>
      </c>
      <c r="G64" s="96">
        <v>4546</v>
      </c>
    </row>
    <row r="65" spans="1:7" ht="24" customHeight="1">
      <c r="A65" s="76">
        <v>51</v>
      </c>
      <c r="B65" s="117" t="s">
        <v>199</v>
      </c>
      <c r="C65" s="78">
        <v>3940080030</v>
      </c>
      <c r="D65" s="78">
        <v>111</v>
      </c>
      <c r="E65" s="79"/>
      <c r="F65" s="96">
        <f>F66</f>
        <v>14337</v>
      </c>
      <c r="G65" s="96">
        <f>G66</f>
        <v>14330.26</v>
      </c>
    </row>
    <row r="66" spans="1:7" ht="13.5" customHeight="1">
      <c r="A66" s="76">
        <v>52</v>
      </c>
      <c r="B66" s="117" t="s">
        <v>2</v>
      </c>
      <c r="C66" s="78">
        <v>3940080030</v>
      </c>
      <c r="D66" s="78">
        <v>111</v>
      </c>
      <c r="E66" s="79" t="s">
        <v>3</v>
      </c>
      <c r="F66" s="96">
        <f>F67</f>
        <v>14337</v>
      </c>
      <c r="G66" s="96">
        <f>G67</f>
        <v>14330.26</v>
      </c>
    </row>
    <row r="67" spans="1:7" ht="14.25" customHeight="1">
      <c r="A67" s="76">
        <v>53</v>
      </c>
      <c r="B67" s="117" t="s">
        <v>89</v>
      </c>
      <c r="C67" s="78">
        <v>3940080030</v>
      </c>
      <c r="D67" s="78">
        <v>111</v>
      </c>
      <c r="E67" s="79" t="s">
        <v>154</v>
      </c>
      <c r="F67" s="96">
        <v>14337</v>
      </c>
      <c r="G67" s="96">
        <v>14330.26</v>
      </c>
    </row>
    <row r="68" spans="1:7" ht="36" customHeight="1">
      <c r="A68" s="76">
        <v>54</v>
      </c>
      <c r="B68" s="117" t="s">
        <v>303</v>
      </c>
      <c r="C68" s="78" t="s">
        <v>304</v>
      </c>
      <c r="D68" s="78"/>
      <c r="E68" s="79"/>
      <c r="F68" s="95">
        <f aca="true" t="shared" si="10" ref="F68:G71">F69</f>
        <v>219755.12</v>
      </c>
      <c r="G68" s="95">
        <f t="shared" si="10"/>
        <v>213849.12</v>
      </c>
    </row>
    <row r="69" spans="1:7" ht="26.25" customHeight="1">
      <c r="A69" s="76">
        <v>55</v>
      </c>
      <c r="B69" s="102" t="s">
        <v>246</v>
      </c>
      <c r="C69" s="78" t="s">
        <v>304</v>
      </c>
      <c r="D69" s="78">
        <v>200</v>
      </c>
      <c r="E69" s="79"/>
      <c r="F69" s="96">
        <f t="shared" si="10"/>
        <v>219755.12</v>
      </c>
      <c r="G69" s="96">
        <f t="shared" si="10"/>
        <v>213849.12</v>
      </c>
    </row>
    <row r="70" spans="1:7" ht="27" customHeight="1">
      <c r="A70" s="76">
        <v>56</v>
      </c>
      <c r="B70" s="65" t="s">
        <v>11</v>
      </c>
      <c r="C70" s="78" t="s">
        <v>304</v>
      </c>
      <c r="D70" s="78">
        <v>244</v>
      </c>
      <c r="E70" s="79"/>
      <c r="F70" s="96">
        <f t="shared" si="10"/>
        <v>219755.12</v>
      </c>
      <c r="G70" s="96">
        <f t="shared" si="10"/>
        <v>213849.12</v>
      </c>
    </row>
    <row r="71" spans="1:7" ht="14.25" customHeight="1">
      <c r="A71" s="76">
        <v>57</v>
      </c>
      <c r="B71" s="117" t="s">
        <v>2</v>
      </c>
      <c r="C71" s="78" t="s">
        <v>304</v>
      </c>
      <c r="D71" s="78">
        <v>244</v>
      </c>
      <c r="E71" s="79" t="s">
        <v>3</v>
      </c>
      <c r="F71" s="96">
        <f t="shared" si="10"/>
        <v>219755.12</v>
      </c>
      <c r="G71" s="96">
        <f t="shared" si="10"/>
        <v>213849.12</v>
      </c>
    </row>
    <row r="72" spans="1:7" ht="14.25" customHeight="1">
      <c r="A72" s="76">
        <v>58</v>
      </c>
      <c r="B72" s="117" t="s">
        <v>89</v>
      </c>
      <c r="C72" s="78" t="s">
        <v>304</v>
      </c>
      <c r="D72" s="78">
        <v>244</v>
      </c>
      <c r="E72" s="79" t="s">
        <v>154</v>
      </c>
      <c r="F72" s="96">
        <v>219755.12</v>
      </c>
      <c r="G72" s="96">
        <v>213849.12</v>
      </c>
    </row>
    <row r="73" spans="1:7" ht="15" customHeight="1">
      <c r="A73" s="76">
        <v>59</v>
      </c>
      <c r="B73" s="117" t="s">
        <v>193</v>
      </c>
      <c r="C73" s="78">
        <v>3940082050</v>
      </c>
      <c r="D73" s="78"/>
      <c r="E73" s="79"/>
      <c r="F73" s="97">
        <f>F76</f>
        <v>295292</v>
      </c>
      <c r="G73" s="97">
        <f>G76</f>
        <v>242744.2</v>
      </c>
    </row>
    <row r="74" spans="1:7" ht="37.5" customHeight="1">
      <c r="A74" s="76">
        <v>60</v>
      </c>
      <c r="B74" s="117" t="s">
        <v>194</v>
      </c>
      <c r="C74" s="78">
        <v>3940082050</v>
      </c>
      <c r="D74" s="78">
        <v>243</v>
      </c>
      <c r="E74" s="79"/>
      <c r="F74" s="98">
        <v>285000</v>
      </c>
      <c r="G74" s="98">
        <v>229000</v>
      </c>
    </row>
    <row r="75" spans="1:7" ht="28.5" customHeight="1">
      <c r="A75" s="76">
        <v>61</v>
      </c>
      <c r="B75" s="58" t="s">
        <v>11</v>
      </c>
      <c r="C75" s="78">
        <v>3940082050</v>
      </c>
      <c r="D75" s="78">
        <v>244</v>
      </c>
      <c r="E75" s="79"/>
      <c r="F75" s="98">
        <v>10292</v>
      </c>
      <c r="G75" s="98">
        <v>13744.2</v>
      </c>
    </row>
    <row r="76" spans="1:7" ht="13.5" customHeight="1">
      <c r="A76" s="76">
        <v>62</v>
      </c>
      <c r="B76" s="117" t="s">
        <v>2</v>
      </c>
      <c r="C76" s="78">
        <v>3940082050</v>
      </c>
      <c r="D76" s="78">
        <v>244</v>
      </c>
      <c r="E76" s="79" t="s">
        <v>3</v>
      </c>
      <c r="F76" s="98">
        <f>F77</f>
        <v>295292</v>
      </c>
      <c r="G76" s="98">
        <f>G77</f>
        <v>242744.2</v>
      </c>
    </row>
    <row r="77" spans="1:7" ht="12.75" customHeight="1">
      <c r="A77" s="76">
        <v>63</v>
      </c>
      <c r="B77" s="117" t="s">
        <v>192</v>
      </c>
      <c r="C77" s="78">
        <v>3940082050</v>
      </c>
      <c r="D77" s="78">
        <v>244</v>
      </c>
      <c r="E77" s="79" t="s">
        <v>20</v>
      </c>
      <c r="F77" s="98">
        <f>F74+F75</f>
        <v>295292</v>
      </c>
      <c r="G77" s="98">
        <f>G74+G75</f>
        <v>242744.2</v>
      </c>
    </row>
    <row r="78" spans="1:7" ht="24.75" customHeight="1">
      <c r="A78" s="76">
        <v>60</v>
      </c>
      <c r="B78" s="117" t="s">
        <v>306</v>
      </c>
      <c r="C78" s="78" t="s">
        <v>301</v>
      </c>
      <c r="D78" s="78"/>
      <c r="E78" s="79"/>
      <c r="F78" s="97">
        <f aca="true" t="shared" si="11" ref="F78:G81">F79</f>
        <v>6708</v>
      </c>
      <c r="G78" s="97">
        <f t="shared" si="11"/>
        <v>6708</v>
      </c>
    </row>
    <row r="79" spans="1:7" ht="11.25" customHeight="1">
      <c r="A79" s="76">
        <v>61</v>
      </c>
      <c r="B79" s="102" t="s">
        <v>246</v>
      </c>
      <c r="C79" s="78" t="s">
        <v>301</v>
      </c>
      <c r="D79" s="78">
        <v>200</v>
      </c>
      <c r="E79" s="79"/>
      <c r="F79" s="98">
        <f t="shared" si="11"/>
        <v>6708</v>
      </c>
      <c r="G79" s="98">
        <f t="shared" si="11"/>
        <v>6708</v>
      </c>
    </row>
    <row r="80" spans="1:7" ht="30" customHeight="1">
      <c r="A80" s="76">
        <v>62</v>
      </c>
      <c r="B80" s="65" t="s">
        <v>11</v>
      </c>
      <c r="C80" s="78" t="s">
        <v>301</v>
      </c>
      <c r="D80" s="78">
        <v>244</v>
      </c>
      <c r="E80" s="79"/>
      <c r="F80" s="98">
        <f t="shared" si="11"/>
        <v>6708</v>
      </c>
      <c r="G80" s="98">
        <f t="shared" si="11"/>
        <v>6708</v>
      </c>
    </row>
    <row r="81" spans="1:7" ht="11.25" customHeight="1">
      <c r="A81" s="76">
        <v>63</v>
      </c>
      <c r="B81" s="117" t="s">
        <v>2</v>
      </c>
      <c r="C81" s="78" t="s">
        <v>301</v>
      </c>
      <c r="D81" s="78">
        <v>244</v>
      </c>
      <c r="E81" s="79" t="s">
        <v>3</v>
      </c>
      <c r="F81" s="98">
        <f t="shared" si="11"/>
        <v>6708</v>
      </c>
      <c r="G81" s="98">
        <f t="shared" si="11"/>
        <v>6708</v>
      </c>
    </row>
    <row r="82" spans="1:7" ht="13.5" customHeight="1">
      <c r="A82" s="76">
        <v>64</v>
      </c>
      <c r="B82" s="117" t="s">
        <v>192</v>
      </c>
      <c r="C82" s="78" t="s">
        <v>301</v>
      </c>
      <c r="D82" s="78">
        <v>244</v>
      </c>
      <c r="E82" s="79" t="s">
        <v>20</v>
      </c>
      <c r="F82" s="98">
        <v>6708</v>
      </c>
      <c r="G82" s="98">
        <v>6708</v>
      </c>
    </row>
    <row r="83" spans="1:7" ht="63" customHeight="1">
      <c r="A83" s="76">
        <v>64</v>
      </c>
      <c r="B83" s="117" t="s">
        <v>166</v>
      </c>
      <c r="C83" s="78" t="s">
        <v>280</v>
      </c>
      <c r="D83" s="78"/>
      <c r="E83" s="79"/>
      <c r="F83" s="95">
        <f aca="true" t="shared" si="12" ref="F83:G86">F84</f>
        <v>29528</v>
      </c>
      <c r="G83" s="95">
        <f t="shared" si="12"/>
        <v>29528</v>
      </c>
    </row>
    <row r="84" spans="1:7" ht="27.75" customHeight="1">
      <c r="A84" s="76">
        <v>65</v>
      </c>
      <c r="B84" s="102" t="s">
        <v>246</v>
      </c>
      <c r="C84" s="78" t="s">
        <v>280</v>
      </c>
      <c r="D84" s="78">
        <v>200</v>
      </c>
      <c r="E84" s="79"/>
      <c r="F84" s="96">
        <f t="shared" si="12"/>
        <v>29528</v>
      </c>
      <c r="G84" s="96">
        <f t="shared" si="12"/>
        <v>29528</v>
      </c>
    </row>
    <row r="85" spans="1:7" ht="14.25" customHeight="1">
      <c r="A85" s="76">
        <v>66</v>
      </c>
      <c r="B85" s="126" t="s">
        <v>242</v>
      </c>
      <c r="C85" s="78" t="s">
        <v>280</v>
      </c>
      <c r="D85" s="78">
        <v>244</v>
      </c>
      <c r="E85" s="79"/>
      <c r="F85" s="96">
        <f t="shared" si="12"/>
        <v>29528</v>
      </c>
      <c r="G85" s="96">
        <f t="shared" si="12"/>
        <v>29528</v>
      </c>
    </row>
    <row r="86" spans="1:7" ht="14.25" customHeight="1">
      <c r="A86" s="76">
        <v>67</v>
      </c>
      <c r="B86" s="117" t="s">
        <v>2</v>
      </c>
      <c r="C86" s="78" t="s">
        <v>280</v>
      </c>
      <c r="D86" s="78">
        <v>244</v>
      </c>
      <c r="E86" s="79" t="s">
        <v>3</v>
      </c>
      <c r="F86" s="96">
        <f t="shared" si="12"/>
        <v>29528</v>
      </c>
      <c r="G86" s="96">
        <f t="shared" si="12"/>
        <v>29528</v>
      </c>
    </row>
    <row r="87" spans="1:7" ht="11.25" customHeight="1">
      <c r="A87" s="76">
        <v>68</v>
      </c>
      <c r="B87" s="65" t="s">
        <v>195</v>
      </c>
      <c r="C87" s="78" t="s">
        <v>280</v>
      </c>
      <c r="D87" s="78">
        <v>244</v>
      </c>
      <c r="E87" s="79" t="s">
        <v>19</v>
      </c>
      <c r="F87" s="96">
        <v>29528</v>
      </c>
      <c r="G87" s="96">
        <v>29528</v>
      </c>
    </row>
    <row r="88" spans="1:7" ht="39.75" customHeight="1">
      <c r="A88" s="76">
        <v>69</v>
      </c>
      <c r="B88" s="102" t="s">
        <v>207</v>
      </c>
      <c r="C88" s="79" t="s">
        <v>297</v>
      </c>
      <c r="D88" s="78"/>
      <c r="E88" s="79"/>
      <c r="F88" s="95">
        <f aca="true" t="shared" si="13" ref="F88:G91">F89</f>
        <v>6552.8</v>
      </c>
      <c r="G88" s="95">
        <f t="shared" si="13"/>
        <v>6552.8</v>
      </c>
    </row>
    <row r="89" spans="1:7" ht="27" customHeight="1">
      <c r="A89" s="76">
        <v>70</v>
      </c>
      <c r="B89" s="102" t="s">
        <v>246</v>
      </c>
      <c r="C89" s="79" t="s">
        <v>297</v>
      </c>
      <c r="D89" s="78">
        <v>200</v>
      </c>
      <c r="E89" s="79"/>
      <c r="F89" s="96">
        <f t="shared" si="13"/>
        <v>6552.8</v>
      </c>
      <c r="G89" s="96">
        <f t="shared" si="13"/>
        <v>6552.8</v>
      </c>
    </row>
    <row r="90" spans="1:7" ht="25.5" customHeight="1">
      <c r="A90" s="76">
        <v>71</v>
      </c>
      <c r="B90" s="58" t="s">
        <v>11</v>
      </c>
      <c r="C90" s="79" t="s">
        <v>297</v>
      </c>
      <c r="D90" s="78">
        <v>244</v>
      </c>
      <c r="E90" s="79"/>
      <c r="F90" s="96">
        <f t="shared" si="13"/>
        <v>6552.8</v>
      </c>
      <c r="G90" s="96">
        <f t="shared" si="13"/>
        <v>6552.8</v>
      </c>
    </row>
    <row r="91" spans="1:7" ht="12" customHeight="1">
      <c r="A91" s="76">
        <v>72</v>
      </c>
      <c r="B91" s="117" t="s">
        <v>244</v>
      </c>
      <c r="C91" s="79" t="s">
        <v>297</v>
      </c>
      <c r="D91" s="78">
        <v>244</v>
      </c>
      <c r="E91" s="79" t="s">
        <v>245</v>
      </c>
      <c r="F91" s="96">
        <f t="shared" si="13"/>
        <v>6552.8</v>
      </c>
      <c r="G91" s="96">
        <f t="shared" si="13"/>
        <v>6552.8</v>
      </c>
    </row>
    <row r="92" spans="1:7" ht="15.75" customHeight="1">
      <c r="A92" s="76">
        <v>73</v>
      </c>
      <c r="B92" s="117" t="s">
        <v>205</v>
      </c>
      <c r="C92" s="79" t="s">
        <v>297</v>
      </c>
      <c r="D92" s="78">
        <v>244</v>
      </c>
      <c r="E92" s="79" t="s">
        <v>206</v>
      </c>
      <c r="F92" s="96">
        <v>6552.8</v>
      </c>
      <c r="G92" s="96">
        <v>6552.8</v>
      </c>
    </row>
    <row r="93" spans="1:7" ht="42" customHeight="1">
      <c r="A93" s="76">
        <v>74</v>
      </c>
      <c r="B93" s="102" t="s">
        <v>207</v>
      </c>
      <c r="C93" s="79" t="s">
        <v>284</v>
      </c>
      <c r="D93" s="78"/>
      <c r="E93" s="79"/>
      <c r="F93" s="95">
        <f aca="true" t="shared" si="14" ref="F93:G96">F94</f>
        <v>15150</v>
      </c>
      <c r="G93" s="95">
        <f t="shared" si="14"/>
        <v>15150</v>
      </c>
    </row>
    <row r="94" spans="1:7" ht="27.75" customHeight="1">
      <c r="A94" s="76">
        <v>75</v>
      </c>
      <c r="B94" s="102" t="s">
        <v>246</v>
      </c>
      <c r="C94" s="79" t="s">
        <v>284</v>
      </c>
      <c r="D94" s="78">
        <v>200</v>
      </c>
      <c r="E94" s="79"/>
      <c r="F94" s="96">
        <f t="shared" si="14"/>
        <v>15150</v>
      </c>
      <c r="G94" s="96">
        <f t="shared" si="14"/>
        <v>15150</v>
      </c>
    </row>
    <row r="95" spans="1:7" ht="24" customHeight="1">
      <c r="A95" s="76">
        <v>76</v>
      </c>
      <c r="B95" s="58" t="s">
        <v>11</v>
      </c>
      <c r="C95" s="79" t="s">
        <v>284</v>
      </c>
      <c r="D95" s="78">
        <v>244</v>
      </c>
      <c r="E95" s="79"/>
      <c r="F95" s="96">
        <f t="shared" si="14"/>
        <v>15150</v>
      </c>
      <c r="G95" s="96">
        <f t="shared" si="14"/>
        <v>15150</v>
      </c>
    </row>
    <row r="96" spans="1:7" ht="12.75" customHeight="1">
      <c r="A96" s="76">
        <v>77</v>
      </c>
      <c r="B96" s="117" t="s">
        <v>244</v>
      </c>
      <c r="C96" s="79" t="s">
        <v>284</v>
      </c>
      <c r="D96" s="78">
        <v>244</v>
      </c>
      <c r="E96" s="79" t="s">
        <v>245</v>
      </c>
      <c r="F96" s="96">
        <f t="shared" si="14"/>
        <v>15150</v>
      </c>
      <c r="G96" s="96">
        <f t="shared" si="14"/>
        <v>15150</v>
      </c>
    </row>
    <row r="97" spans="1:7" ht="11.25" customHeight="1">
      <c r="A97" s="76">
        <v>78</v>
      </c>
      <c r="B97" s="117" t="s">
        <v>205</v>
      </c>
      <c r="C97" s="79" t="s">
        <v>284</v>
      </c>
      <c r="D97" s="78">
        <v>244</v>
      </c>
      <c r="E97" s="79" t="s">
        <v>206</v>
      </c>
      <c r="F97" s="96">
        <v>15150</v>
      </c>
      <c r="G97" s="96">
        <v>15150</v>
      </c>
    </row>
    <row r="98" spans="1:7" ht="40.5" customHeight="1">
      <c r="A98" s="76">
        <v>79</v>
      </c>
      <c r="B98" s="102" t="s">
        <v>158</v>
      </c>
      <c r="C98" s="78">
        <v>3950080000</v>
      </c>
      <c r="D98" s="78"/>
      <c r="E98" s="79"/>
      <c r="F98" s="95">
        <f>F99+F109+F112</f>
        <v>257470.2</v>
      </c>
      <c r="G98" s="95">
        <f>G99+G109+G112</f>
        <v>237470.2</v>
      </c>
    </row>
    <row r="99" spans="1:7" ht="50.25" customHeight="1">
      <c r="A99" s="76">
        <v>80</v>
      </c>
      <c r="B99" s="117" t="s">
        <v>190</v>
      </c>
      <c r="C99" s="78">
        <v>3950080010</v>
      </c>
      <c r="D99" s="78"/>
      <c r="E99" s="79"/>
      <c r="F99" s="95">
        <f aca="true" t="shared" si="15" ref="F99:G102">F100</f>
        <v>36000</v>
      </c>
      <c r="G99" s="95">
        <f t="shared" si="15"/>
        <v>16000</v>
      </c>
    </row>
    <row r="100" spans="1:7" ht="30" customHeight="1">
      <c r="A100" s="76">
        <v>81</v>
      </c>
      <c r="B100" s="102" t="s">
        <v>246</v>
      </c>
      <c r="C100" s="78">
        <v>3950080010</v>
      </c>
      <c r="D100" s="78">
        <v>200</v>
      </c>
      <c r="E100" s="79"/>
      <c r="F100" s="96">
        <f t="shared" si="15"/>
        <v>36000</v>
      </c>
      <c r="G100" s="96">
        <f t="shared" si="15"/>
        <v>16000</v>
      </c>
    </row>
    <row r="101" spans="1:7" ht="27" customHeight="1">
      <c r="A101" s="76">
        <v>82</v>
      </c>
      <c r="B101" s="58" t="s">
        <v>11</v>
      </c>
      <c r="C101" s="78">
        <v>3950080010</v>
      </c>
      <c r="D101" s="78">
        <v>244</v>
      </c>
      <c r="E101" s="79"/>
      <c r="F101" s="96">
        <f t="shared" si="15"/>
        <v>36000</v>
      </c>
      <c r="G101" s="96">
        <f t="shared" si="15"/>
        <v>16000</v>
      </c>
    </row>
    <row r="102" spans="1:7" ht="15" customHeight="1">
      <c r="A102" s="76">
        <v>83</v>
      </c>
      <c r="B102" s="189" t="s">
        <v>6</v>
      </c>
      <c r="C102" s="78">
        <v>3950080010</v>
      </c>
      <c r="D102" s="78">
        <v>244</v>
      </c>
      <c r="E102" s="79" t="s">
        <v>249</v>
      </c>
      <c r="F102" s="96">
        <f t="shared" si="15"/>
        <v>36000</v>
      </c>
      <c r="G102" s="96">
        <f t="shared" si="15"/>
        <v>16000</v>
      </c>
    </row>
    <row r="103" spans="1:7" ht="18.75" customHeight="1">
      <c r="A103" s="76">
        <v>84</v>
      </c>
      <c r="B103" s="117" t="s">
        <v>189</v>
      </c>
      <c r="C103" s="78">
        <v>3950080010</v>
      </c>
      <c r="D103" s="78">
        <v>244</v>
      </c>
      <c r="E103" s="79" t="s">
        <v>18</v>
      </c>
      <c r="F103" s="96">
        <v>36000</v>
      </c>
      <c r="G103" s="96">
        <v>16000</v>
      </c>
    </row>
    <row r="104" spans="1:7" ht="0.75" customHeight="1" hidden="1">
      <c r="A104" s="76"/>
      <c r="B104" s="56" t="s">
        <v>382</v>
      </c>
      <c r="C104" s="78" t="s">
        <v>383</v>
      </c>
      <c r="D104" s="78"/>
      <c r="E104" s="79"/>
      <c r="F104" s="95">
        <f>F105</f>
        <v>0</v>
      </c>
      <c r="G104" s="95">
        <f>G105</f>
        <v>0</v>
      </c>
    </row>
    <row r="105" spans="1:7" ht="24" customHeight="1" hidden="1">
      <c r="A105" s="76"/>
      <c r="B105" s="102" t="s">
        <v>257</v>
      </c>
      <c r="C105" s="78" t="s">
        <v>383</v>
      </c>
      <c r="D105" s="78">
        <v>500</v>
      </c>
      <c r="E105" s="79" t="s">
        <v>249</v>
      </c>
      <c r="F105" s="96">
        <f>F106</f>
        <v>0</v>
      </c>
      <c r="G105" s="96">
        <f>G106</f>
        <v>0</v>
      </c>
    </row>
    <row r="106" spans="1:7" ht="25.5" customHeight="1" hidden="1">
      <c r="A106" s="76"/>
      <c r="B106" s="102" t="s">
        <v>259</v>
      </c>
      <c r="C106" s="78" t="s">
        <v>383</v>
      </c>
      <c r="D106" s="78">
        <v>540</v>
      </c>
      <c r="E106" s="79" t="s">
        <v>18</v>
      </c>
      <c r="F106" s="96">
        <v>0</v>
      </c>
      <c r="G106" s="96">
        <v>0</v>
      </c>
    </row>
    <row r="107" spans="1:7" ht="71.25" customHeight="1">
      <c r="A107" s="76">
        <v>85</v>
      </c>
      <c r="B107" s="56" t="s">
        <v>469</v>
      </c>
      <c r="C107" s="78">
        <v>3950074120</v>
      </c>
      <c r="D107" s="78">
        <v>244</v>
      </c>
      <c r="E107" s="79"/>
      <c r="F107" s="96">
        <f>F108</f>
        <v>210924</v>
      </c>
      <c r="G107" s="96">
        <f>G108</f>
        <v>210924</v>
      </c>
    </row>
    <row r="108" spans="1:7" ht="26.25" customHeight="1">
      <c r="A108" s="76">
        <v>86</v>
      </c>
      <c r="B108" s="73" t="s">
        <v>6</v>
      </c>
      <c r="C108" s="78">
        <v>3950074120</v>
      </c>
      <c r="D108" s="78">
        <v>244</v>
      </c>
      <c r="E108" s="79" t="s">
        <v>249</v>
      </c>
      <c r="F108" s="96">
        <f>F109</f>
        <v>210924</v>
      </c>
      <c r="G108" s="96">
        <f>G109</f>
        <v>210924</v>
      </c>
    </row>
    <row r="109" spans="1:7" ht="15.75" customHeight="1">
      <c r="A109" s="76">
        <v>87</v>
      </c>
      <c r="B109" s="117" t="s">
        <v>189</v>
      </c>
      <c r="C109" s="78">
        <v>3950074120</v>
      </c>
      <c r="D109" s="78">
        <v>244</v>
      </c>
      <c r="E109" s="79" t="s">
        <v>18</v>
      </c>
      <c r="F109" s="95">
        <v>210924</v>
      </c>
      <c r="G109" s="95">
        <v>210924</v>
      </c>
    </row>
    <row r="110" spans="1:7" ht="60.75" customHeight="1">
      <c r="A110" s="76">
        <v>88</v>
      </c>
      <c r="B110" s="56" t="s">
        <v>471</v>
      </c>
      <c r="C110" s="78" t="s">
        <v>472</v>
      </c>
      <c r="D110" s="78">
        <v>244</v>
      </c>
      <c r="E110" s="79"/>
      <c r="F110" s="96">
        <f>F111</f>
        <v>10546.2</v>
      </c>
      <c r="G110" s="96">
        <f>G111</f>
        <v>10546.2</v>
      </c>
    </row>
    <row r="111" spans="1:7" ht="24.75" customHeight="1">
      <c r="A111" s="76">
        <v>89</v>
      </c>
      <c r="B111" s="189" t="s">
        <v>6</v>
      </c>
      <c r="C111" s="78" t="s">
        <v>472</v>
      </c>
      <c r="D111" s="78">
        <v>244</v>
      </c>
      <c r="E111" s="79" t="s">
        <v>249</v>
      </c>
      <c r="F111" s="96">
        <f>F112</f>
        <v>10546.2</v>
      </c>
      <c r="G111" s="96">
        <f>G112</f>
        <v>10546.2</v>
      </c>
    </row>
    <row r="112" spans="1:7" ht="18" customHeight="1">
      <c r="A112" s="76">
        <v>90</v>
      </c>
      <c r="B112" s="117" t="s">
        <v>189</v>
      </c>
      <c r="C112" s="78" t="s">
        <v>472</v>
      </c>
      <c r="D112" s="78">
        <v>244</v>
      </c>
      <c r="E112" s="79" t="s">
        <v>18</v>
      </c>
      <c r="F112" s="95">
        <v>10546.2</v>
      </c>
      <c r="G112" s="95">
        <v>10546.2</v>
      </c>
    </row>
    <row r="113" spans="1:7" ht="76.5" customHeight="1">
      <c r="A113" s="76">
        <v>91</v>
      </c>
      <c r="B113" s="102" t="s">
        <v>356</v>
      </c>
      <c r="C113" s="78">
        <v>3920080000</v>
      </c>
      <c r="D113" s="78"/>
      <c r="E113" s="79"/>
      <c r="F113" s="95">
        <f aca="true" t="shared" si="16" ref="F113:G117">F114</f>
        <v>1000</v>
      </c>
      <c r="G113" s="95">
        <f t="shared" si="16"/>
        <v>1000</v>
      </c>
    </row>
    <row r="114" spans="1:7" ht="73.5" customHeight="1">
      <c r="A114" s="76">
        <v>92</v>
      </c>
      <c r="B114" s="65" t="s">
        <v>357</v>
      </c>
      <c r="C114" s="78">
        <v>3920080000</v>
      </c>
      <c r="D114" s="78"/>
      <c r="E114" s="80"/>
      <c r="F114" s="96">
        <f t="shared" si="16"/>
        <v>1000</v>
      </c>
      <c r="G114" s="96">
        <f t="shared" si="16"/>
        <v>1000</v>
      </c>
    </row>
    <row r="115" spans="1:7" ht="28.5" customHeight="1">
      <c r="A115" s="76">
        <v>93</v>
      </c>
      <c r="B115" s="102" t="s">
        <v>246</v>
      </c>
      <c r="C115" s="78">
        <v>3920080000</v>
      </c>
      <c r="D115" s="78">
        <v>200</v>
      </c>
      <c r="E115" s="80"/>
      <c r="F115" s="96">
        <f t="shared" si="16"/>
        <v>1000</v>
      </c>
      <c r="G115" s="96">
        <f t="shared" si="16"/>
        <v>1000</v>
      </c>
    </row>
    <row r="116" spans="1:7" ht="26.25" customHeight="1">
      <c r="A116" s="76">
        <v>94</v>
      </c>
      <c r="B116" s="65" t="s">
        <v>11</v>
      </c>
      <c r="C116" s="78">
        <v>3920080000</v>
      </c>
      <c r="D116" s="78">
        <v>244</v>
      </c>
      <c r="E116" s="80"/>
      <c r="F116" s="96">
        <f t="shared" si="16"/>
        <v>1000</v>
      </c>
      <c r="G116" s="96">
        <f t="shared" si="16"/>
        <v>1000</v>
      </c>
    </row>
    <row r="117" spans="1:7" ht="13.5" customHeight="1">
      <c r="A117" s="76">
        <v>95</v>
      </c>
      <c r="B117" s="117" t="s">
        <v>5</v>
      </c>
      <c r="C117" s="78">
        <v>3920080000</v>
      </c>
      <c r="D117" s="78">
        <v>244</v>
      </c>
      <c r="E117" s="80" t="s">
        <v>248</v>
      </c>
      <c r="F117" s="96">
        <f t="shared" si="16"/>
        <v>1000</v>
      </c>
      <c r="G117" s="96">
        <f t="shared" si="16"/>
        <v>1000</v>
      </c>
    </row>
    <row r="118" spans="1:7" ht="12" customHeight="1">
      <c r="A118" s="76">
        <v>96</v>
      </c>
      <c r="B118" s="117" t="s">
        <v>88</v>
      </c>
      <c r="C118" s="78">
        <v>3920080000</v>
      </c>
      <c r="D118" s="78">
        <v>244</v>
      </c>
      <c r="E118" s="80" t="s">
        <v>17</v>
      </c>
      <c r="F118" s="96">
        <v>1000</v>
      </c>
      <c r="G118" s="96">
        <v>1000</v>
      </c>
    </row>
    <row r="119" spans="1:7" ht="31.5" customHeight="1">
      <c r="A119" s="76">
        <v>97</v>
      </c>
      <c r="B119" s="102" t="s">
        <v>500</v>
      </c>
      <c r="C119" s="224">
        <v>3960080000</v>
      </c>
      <c r="D119" s="78"/>
      <c r="E119" s="79"/>
      <c r="F119" s="95">
        <f>F120</f>
        <v>391433.06</v>
      </c>
      <c r="G119" s="95">
        <f>G120</f>
        <v>391433.06</v>
      </c>
    </row>
    <row r="120" spans="1:7" ht="63" customHeight="1">
      <c r="A120" s="76">
        <v>98</v>
      </c>
      <c r="B120" s="225" t="s">
        <v>501</v>
      </c>
      <c r="C120" s="226">
        <v>3960080000</v>
      </c>
      <c r="D120" s="78"/>
      <c r="E120" s="79"/>
      <c r="F120" s="96">
        <f>F121</f>
        <v>391433.06</v>
      </c>
      <c r="G120" s="96">
        <f>G121</f>
        <v>391433.06</v>
      </c>
    </row>
    <row r="121" spans="1:7" ht="50.25" customHeight="1">
      <c r="A121" s="76">
        <v>99</v>
      </c>
      <c r="B121" s="188" t="s">
        <v>252</v>
      </c>
      <c r="C121" s="226">
        <v>3960080000</v>
      </c>
      <c r="D121" s="78">
        <v>100</v>
      </c>
      <c r="E121" s="79"/>
      <c r="F121" s="96">
        <f>F124+F125</f>
        <v>391433.06</v>
      </c>
      <c r="G121" s="96">
        <f>G124+G125</f>
        <v>391433.06</v>
      </c>
    </row>
    <row r="122" spans="1:7" ht="15" customHeight="1">
      <c r="A122" s="76">
        <v>100</v>
      </c>
      <c r="B122" s="117" t="s">
        <v>199</v>
      </c>
      <c r="C122" s="226">
        <v>3960080000</v>
      </c>
      <c r="D122" s="78">
        <v>111</v>
      </c>
      <c r="E122" s="79"/>
      <c r="F122" s="96">
        <f>F123</f>
        <v>300639.83</v>
      </c>
      <c r="G122" s="96">
        <f>G123</f>
        <v>300639.83</v>
      </c>
    </row>
    <row r="123" spans="1:7" ht="10.5" customHeight="1">
      <c r="A123" s="76">
        <v>101</v>
      </c>
      <c r="B123" s="117" t="s">
        <v>489</v>
      </c>
      <c r="C123" s="226">
        <v>3969980000</v>
      </c>
      <c r="D123" s="78">
        <v>111</v>
      </c>
      <c r="E123" s="79" t="s">
        <v>490</v>
      </c>
      <c r="F123" s="96">
        <f>F124</f>
        <v>300639.83</v>
      </c>
      <c r="G123" s="96">
        <f>G124</f>
        <v>300639.83</v>
      </c>
    </row>
    <row r="124" spans="1:7" ht="15" customHeight="1">
      <c r="A124" s="76">
        <v>102</v>
      </c>
      <c r="B124" s="117" t="s">
        <v>502</v>
      </c>
      <c r="C124" s="226">
        <v>3960080000</v>
      </c>
      <c r="D124" s="78">
        <v>111</v>
      </c>
      <c r="E124" s="79" t="s">
        <v>492</v>
      </c>
      <c r="F124" s="96">
        <v>300639.83</v>
      </c>
      <c r="G124" s="96">
        <v>300639.83</v>
      </c>
    </row>
    <row r="125" spans="1:7" ht="35.25" customHeight="1">
      <c r="A125" s="76">
        <v>103</v>
      </c>
      <c r="B125" s="117" t="s">
        <v>302</v>
      </c>
      <c r="C125" s="226">
        <v>3960080000</v>
      </c>
      <c r="D125" s="78">
        <v>119</v>
      </c>
      <c r="E125" s="79" t="s">
        <v>492</v>
      </c>
      <c r="F125" s="96">
        <v>90793.23</v>
      </c>
      <c r="G125" s="96">
        <v>90793.23</v>
      </c>
    </row>
    <row r="126" spans="1:7" ht="16.5" customHeight="1" hidden="1">
      <c r="A126" s="76">
        <v>104</v>
      </c>
      <c r="B126" s="125" t="s">
        <v>483</v>
      </c>
      <c r="C126" s="78">
        <v>3960080000</v>
      </c>
      <c r="D126" s="78"/>
      <c r="E126" s="80" t="s">
        <v>484</v>
      </c>
      <c r="F126" s="95">
        <f>F129</f>
        <v>0</v>
      </c>
      <c r="G126" s="95">
        <f>G129</f>
        <v>0</v>
      </c>
    </row>
    <row r="127" spans="1:7" ht="16.5" customHeight="1" hidden="1">
      <c r="A127" s="76">
        <v>105</v>
      </c>
      <c r="B127" s="125" t="s">
        <v>485</v>
      </c>
      <c r="C127" s="78">
        <v>3960080010</v>
      </c>
      <c r="D127" s="78"/>
      <c r="E127" s="80" t="s">
        <v>486</v>
      </c>
      <c r="F127" s="96">
        <f>F128</f>
        <v>0</v>
      </c>
      <c r="G127" s="96">
        <f>G128</f>
        <v>0</v>
      </c>
    </row>
    <row r="128" spans="1:7" ht="61.5" customHeight="1" hidden="1">
      <c r="A128" s="76">
        <v>106</v>
      </c>
      <c r="B128" s="117" t="s">
        <v>488</v>
      </c>
      <c r="C128" s="78">
        <v>3960080010</v>
      </c>
      <c r="D128" s="78">
        <v>200</v>
      </c>
      <c r="E128" s="80" t="s">
        <v>486</v>
      </c>
      <c r="F128" s="96">
        <f>F129</f>
        <v>0</v>
      </c>
      <c r="G128" s="96">
        <f>G129</f>
        <v>0</v>
      </c>
    </row>
    <row r="129" spans="1:7" ht="24.75" customHeight="1" hidden="1">
      <c r="A129" s="76">
        <v>107</v>
      </c>
      <c r="B129" s="104" t="s">
        <v>11</v>
      </c>
      <c r="C129" s="78">
        <v>3960080010</v>
      </c>
      <c r="D129" s="78">
        <v>244</v>
      </c>
      <c r="E129" s="80" t="s">
        <v>486</v>
      </c>
      <c r="F129" s="96">
        <v>0</v>
      </c>
      <c r="G129" s="96">
        <v>0</v>
      </c>
    </row>
    <row r="130" spans="1:7" ht="25.5" customHeight="1">
      <c r="A130" s="76">
        <v>108</v>
      </c>
      <c r="B130" s="186" t="s">
        <v>163</v>
      </c>
      <c r="C130" s="78">
        <v>8000000000</v>
      </c>
      <c r="D130" s="78"/>
      <c r="E130" s="78"/>
      <c r="F130" s="95">
        <f>F131+F194+F147+F166+F202+F190+F207</f>
        <v>4853802.029999999</v>
      </c>
      <c r="G130" s="95">
        <f>G131+G194+G147+G166+G202+G190+G207</f>
        <v>4464206.33</v>
      </c>
    </row>
    <row r="131" spans="1:7" ht="39" customHeight="1">
      <c r="A131" s="76">
        <v>109</v>
      </c>
      <c r="B131" s="117" t="s">
        <v>177</v>
      </c>
      <c r="C131" s="79" t="s">
        <v>262</v>
      </c>
      <c r="D131" s="78"/>
      <c r="E131" s="78"/>
      <c r="F131" s="95">
        <f>F133+F136+F140+F143</f>
        <v>861451.5</v>
      </c>
      <c r="G131" s="95">
        <f>G133+G136+G140+G143</f>
        <v>861451.5</v>
      </c>
    </row>
    <row r="132" spans="1:7" ht="27" customHeight="1">
      <c r="A132" s="76">
        <v>110</v>
      </c>
      <c r="B132" s="148" t="s">
        <v>250</v>
      </c>
      <c r="C132" s="79" t="s">
        <v>262</v>
      </c>
      <c r="D132" s="78">
        <v>120</v>
      </c>
      <c r="E132" s="78"/>
      <c r="F132" s="95">
        <f aca="true" t="shared" si="17" ref="F132:G134">F133</f>
        <v>657028.8</v>
      </c>
      <c r="G132" s="95">
        <f t="shared" si="17"/>
        <v>657028.8</v>
      </c>
    </row>
    <row r="133" spans="1:7" ht="40.5" customHeight="1">
      <c r="A133" s="76">
        <v>111</v>
      </c>
      <c r="B133" s="102" t="s">
        <v>24</v>
      </c>
      <c r="C133" s="79" t="s">
        <v>262</v>
      </c>
      <c r="D133" s="78">
        <v>121</v>
      </c>
      <c r="E133" s="78"/>
      <c r="F133" s="96">
        <f t="shared" si="17"/>
        <v>657028.8</v>
      </c>
      <c r="G133" s="96">
        <f t="shared" si="17"/>
        <v>657028.8</v>
      </c>
    </row>
    <row r="134" spans="1:7" ht="12.75" customHeight="1">
      <c r="A134" s="76">
        <v>112</v>
      </c>
      <c r="B134" s="117" t="s">
        <v>5</v>
      </c>
      <c r="C134" s="79" t="s">
        <v>262</v>
      </c>
      <c r="D134" s="78">
        <v>121</v>
      </c>
      <c r="E134" s="79" t="s">
        <v>248</v>
      </c>
      <c r="F134" s="96">
        <f t="shared" si="17"/>
        <v>657028.8</v>
      </c>
      <c r="G134" s="96">
        <f t="shared" si="17"/>
        <v>657028.8</v>
      </c>
    </row>
    <row r="135" spans="1:7" ht="39.75" customHeight="1">
      <c r="A135" s="76">
        <v>113</v>
      </c>
      <c r="B135" s="102" t="s">
        <v>22</v>
      </c>
      <c r="C135" s="79" t="s">
        <v>262</v>
      </c>
      <c r="D135" s="78">
        <v>121</v>
      </c>
      <c r="E135" s="78" t="s">
        <v>23</v>
      </c>
      <c r="F135" s="96">
        <v>657028.8</v>
      </c>
      <c r="G135" s="96">
        <v>657028.8</v>
      </c>
    </row>
    <row r="136" spans="1:7" ht="25.5" customHeight="1">
      <c r="A136" s="76">
        <v>114</v>
      </c>
      <c r="B136" s="148" t="s">
        <v>250</v>
      </c>
      <c r="C136" s="79" t="s">
        <v>262</v>
      </c>
      <c r="D136" s="78">
        <v>120</v>
      </c>
      <c r="E136" s="78"/>
      <c r="F136" s="95">
        <f aca="true" t="shared" si="18" ref="F136:G138">F137</f>
        <v>6000</v>
      </c>
      <c r="G136" s="95">
        <f t="shared" si="18"/>
        <v>6000</v>
      </c>
    </row>
    <row r="137" spans="1:7" ht="39" customHeight="1">
      <c r="A137" s="76">
        <v>115</v>
      </c>
      <c r="B137" s="74" t="s">
        <v>8</v>
      </c>
      <c r="C137" s="79" t="s">
        <v>262</v>
      </c>
      <c r="D137" s="78">
        <v>122</v>
      </c>
      <c r="E137" s="78"/>
      <c r="F137" s="96">
        <f t="shared" si="18"/>
        <v>6000</v>
      </c>
      <c r="G137" s="96">
        <f t="shared" si="18"/>
        <v>6000</v>
      </c>
    </row>
    <row r="138" spans="1:7" ht="13.5" customHeight="1">
      <c r="A138" s="76">
        <v>116</v>
      </c>
      <c r="B138" s="117" t="s">
        <v>5</v>
      </c>
      <c r="C138" s="79" t="s">
        <v>262</v>
      </c>
      <c r="D138" s="78">
        <v>122</v>
      </c>
      <c r="E138" s="79" t="s">
        <v>248</v>
      </c>
      <c r="F138" s="96">
        <f t="shared" si="18"/>
        <v>6000</v>
      </c>
      <c r="G138" s="96">
        <f t="shared" si="18"/>
        <v>6000</v>
      </c>
    </row>
    <row r="139" spans="1:7" ht="37.5" customHeight="1">
      <c r="A139" s="76">
        <v>117</v>
      </c>
      <c r="B139" s="102" t="s">
        <v>22</v>
      </c>
      <c r="C139" s="79" t="s">
        <v>262</v>
      </c>
      <c r="D139" s="78">
        <v>122</v>
      </c>
      <c r="E139" s="78" t="s">
        <v>23</v>
      </c>
      <c r="F139" s="96">
        <v>6000</v>
      </c>
      <c r="G139" s="96">
        <v>6000</v>
      </c>
    </row>
    <row r="140" spans="1:7" ht="37.5" customHeight="1">
      <c r="A140" s="76">
        <v>118</v>
      </c>
      <c r="B140" s="53" t="s">
        <v>300</v>
      </c>
      <c r="C140" s="79" t="s">
        <v>262</v>
      </c>
      <c r="D140" s="78">
        <v>120</v>
      </c>
      <c r="E140" s="78"/>
      <c r="F140" s="95">
        <f>F141</f>
        <v>198422.7</v>
      </c>
      <c r="G140" s="95">
        <f>G141</f>
        <v>198422.7</v>
      </c>
    </row>
    <row r="141" spans="1:7" ht="12.75" customHeight="1">
      <c r="A141" s="76">
        <v>119</v>
      </c>
      <c r="B141" s="117" t="s">
        <v>5</v>
      </c>
      <c r="C141" s="79" t="s">
        <v>262</v>
      </c>
      <c r="D141" s="78">
        <v>129</v>
      </c>
      <c r="E141" s="79" t="s">
        <v>248</v>
      </c>
      <c r="F141" s="96">
        <f>F142</f>
        <v>198422.7</v>
      </c>
      <c r="G141" s="96">
        <f>G142</f>
        <v>198422.7</v>
      </c>
    </row>
    <row r="142" spans="1:7" ht="40.5" customHeight="1">
      <c r="A142" s="76">
        <v>120</v>
      </c>
      <c r="B142" s="102" t="s">
        <v>22</v>
      </c>
      <c r="C142" s="79" t="s">
        <v>262</v>
      </c>
      <c r="D142" s="78">
        <v>129</v>
      </c>
      <c r="E142" s="78" t="s">
        <v>23</v>
      </c>
      <c r="F142" s="96">
        <v>198422.7</v>
      </c>
      <c r="G142" s="96">
        <v>198422.7</v>
      </c>
    </row>
    <row r="143" spans="1:7" ht="25.5" customHeight="1" hidden="1">
      <c r="A143" s="76">
        <v>101</v>
      </c>
      <c r="B143" s="148" t="s">
        <v>250</v>
      </c>
      <c r="C143" s="79" t="s">
        <v>325</v>
      </c>
      <c r="D143" s="78">
        <v>120</v>
      </c>
      <c r="E143" s="78" t="s">
        <v>23</v>
      </c>
      <c r="F143" s="96">
        <f aca="true" t="shared" si="19" ref="F143:G145">F144</f>
        <v>0</v>
      </c>
      <c r="G143" s="96">
        <f t="shared" si="19"/>
        <v>0</v>
      </c>
    </row>
    <row r="144" spans="1:7" ht="27" customHeight="1" hidden="1">
      <c r="A144" s="76">
        <v>92</v>
      </c>
      <c r="B144" s="53" t="s">
        <v>240</v>
      </c>
      <c r="C144" s="79" t="s">
        <v>325</v>
      </c>
      <c r="D144" s="78">
        <v>122</v>
      </c>
      <c r="E144" s="78" t="s">
        <v>23</v>
      </c>
      <c r="F144" s="96">
        <f t="shared" si="19"/>
        <v>0</v>
      </c>
      <c r="G144" s="96">
        <f t="shared" si="19"/>
        <v>0</v>
      </c>
    </row>
    <row r="145" spans="1:7" ht="12.75" customHeight="1" hidden="1">
      <c r="A145" s="76">
        <v>92</v>
      </c>
      <c r="B145" s="117" t="s">
        <v>5</v>
      </c>
      <c r="C145" s="79" t="s">
        <v>325</v>
      </c>
      <c r="D145" s="78">
        <v>122</v>
      </c>
      <c r="E145" s="78" t="s">
        <v>23</v>
      </c>
      <c r="F145" s="96">
        <f t="shared" si="19"/>
        <v>0</v>
      </c>
      <c r="G145" s="96">
        <f t="shared" si="19"/>
        <v>0</v>
      </c>
    </row>
    <row r="146" spans="1:7" ht="36.75" customHeight="1" hidden="1">
      <c r="A146" s="76">
        <v>94</v>
      </c>
      <c r="B146" s="102" t="s">
        <v>22</v>
      </c>
      <c r="C146" s="79" t="s">
        <v>325</v>
      </c>
      <c r="D146" s="78">
        <v>122</v>
      </c>
      <c r="E146" s="79" t="s">
        <v>248</v>
      </c>
      <c r="F146" s="96">
        <v>0</v>
      </c>
      <c r="G146" s="96">
        <v>0</v>
      </c>
    </row>
    <row r="147" spans="1:7" ht="13.5" customHeight="1">
      <c r="A147" s="76">
        <v>121</v>
      </c>
      <c r="B147" s="102" t="s">
        <v>4</v>
      </c>
      <c r="C147" s="79" t="s">
        <v>285</v>
      </c>
      <c r="D147" s="78"/>
      <c r="E147" s="78"/>
      <c r="F147" s="95">
        <f>F148+F153+F157+F161</f>
        <v>394600</v>
      </c>
      <c r="G147" s="95">
        <f>G148+G153+G157+G161</f>
        <v>0</v>
      </c>
    </row>
    <row r="148" spans="1:7" ht="36.75" customHeight="1">
      <c r="A148" s="76">
        <v>122</v>
      </c>
      <c r="B148" s="117" t="s">
        <v>188</v>
      </c>
      <c r="C148" s="79" t="s">
        <v>276</v>
      </c>
      <c r="D148" s="78"/>
      <c r="E148" s="78"/>
      <c r="F148" s="95">
        <f aca="true" t="shared" si="20" ref="F148:G151">F149</f>
        <v>256451.61</v>
      </c>
      <c r="G148" s="95">
        <f t="shared" si="20"/>
        <v>0</v>
      </c>
    </row>
    <row r="149" spans="1:7" ht="26.25" customHeight="1">
      <c r="A149" s="76">
        <v>123</v>
      </c>
      <c r="B149" s="148" t="s">
        <v>250</v>
      </c>
      <c r="C149" s="79" t="s">
        <v>286</v>
      </c>
      <c r="D149" s="78">
        <v>120</v>
      </c>
      <c r="E149" s="78"/>
      <c r="F149" s="96">
        <f t="shared" si="20"/>
        <v>256451.61</v>
      </c>
      <c r="G149" s="96">
        <f t="shared" si="20"/>
        <v>0</v>
      </c>
    </row>
    <row r="150" spans="1:7" ht="12.75" customHeight="1">
      <c r="A150" s="76">
        <v>124</v>
      </c>
      <c r="B150" s="102" t="s">
        <v>24</v>
      </c>
      <c r="C150" s="79" t="s">
        <v>276</v>
      </c>
      <c r="D150" s="78">
        <v>121</v>
      </c>
      <c r="E150" s="81"/>
      <c r="F150" s="96">
        <f t="shared" si="20"/>
        <v>256451.61</v>
      </c>
      <c r="G150" s="96">
        <f t="shared" si="20"/>
        <v>0</v>
      </c>
    </row>
    <row r="151" spans="1:7" ht="13.5" customHeight="1">
      <c r="A151" s="76">
        <v>125</v>
      </c>
      <c r="B151" s="102" t="s">
        <v>4</v>
      </c>
      <c r="C151" s="79" t="s">
        <v>276</v>
      </c>
      <c r="D151" s="78">
        <v>121</v>
      </c>
      <c r="E151" s="81" t="s">
        <v>251</v>
      </c>
      <c r="F151" s="96">
        <f t="shared" si="20"/>
        <v>256451.61</v>
      </c>
      <c r="G151" s="96">
        <f t="shared" si="20"/>
        <v>0</v>
      </c>
    </row>
    <row r="152" spans="1:7" ht="15" customHeight="1">
      <c r="A152" s="76">
        <v>126</v>
      </c>
      <c r="B152" s="117" t="s">
        <v>187</v>
      </c>
      <c r="C152" s="79" t="s">
        <v>276</v>
      </c>
      <c r="D152" s="78">
        <v>121</v>
      </c>
      <c r="E152" s="81" t="s">
        <v>21</v>
      </c>
      <c r="F152" s="96">
        <v>256451.61</v>
      </c>
      <c r="G152" s="96">
        <v>0</v>
      </c>
    </row>
    <row r="153" spans="1:7" ht="27" customHeight="1">
      <c r="A153" s="76">
        <v>101</v>
      </c>
      <c r="B153" s="148" t="s">
        <v>250</v>
      </c>
      <c r="C153" s="79" t="s">
        <v>275</v>
      </c>
      <c r="D153" s="78">
        <v>120</v>
      </c>
      <c r="E153" s="81"/>
      <c r="F153" s="95">
        <f aca="true" t="shared" si="21" ref="F153:G155">F154</f>
        <v>0</v>
      </c>
      <c r="G153" s="95">
        <f t="shared" si="21"/>
        <v>0</v>
      </c>
    </row>
    <row r="154" spans="1:7" ht="39" customHeight="1">
      <c r="A154" s="76">
        <v>102</v>
      </c>
      <c r="B154" s="102" t="s">
        <v>8</v>
      </c>
      <c r="C154" s="79" t="s">
        <v>275</v>
      </c>
      <c r="D154" s="78">
        <v>122</v>
      </c>
      <c r="E154" s="81"/>
      <c r="F154" s="96">
        <f t="shared" si="21"/>
        <v>0</v>
      </c>
      <c r="G154" s="96">
        <f t="shared" si="21"/>
        <v>0</v>
      </c>
    </row>
    <row r="155" spans="1:7" ht="14.25" customHeight="1">
      <c r="A155" s="76">
        <v>103</v>
      </c>
      <c r="B155" s="102" t="s">
        <v>4</v>
      </c>
      <c r="C155" s="79" t="s">
        <v>275</v>
      </c>
      <c r="D155" s="78">
        <v>122</v>
      </c>
      <c r="E155" s="81" t="s">
        <v>251</v>
      </c>
      <c r="F155" s="96">
        <f t="shared" si="21"/>
        <v>0</v>
      </c>
      <c r="G155" s="96">
        <f t="shared" si="21"/>
        <v>0</v>
      </c>
    </row>
    <row r="156" spans="1:7" ht="14.25" customHeight="1">
      <c r="A156" s="76">
        <v>104</v>
      </c>
      <c r="B156" s="117" t="s">
        <v>187</v>
      </c>
      <c r="C156" s="79" t="s">
        <v>275</v>
      </c>
      <c r="D156" s="78">
        <v>122</v>
      </c>
      <c r="E156" s="81" t="s">
        <v>21</v>
      </c>
      <c r="F156" s="96">
        <v>0</v>
      </c>
      <c r="G156" s="96">
        <v>0</v>
      </c>
    </row>
    <row r="157" spans="1:7" ht="27" customHeight="1">
      <c r="A157" s="76">
        <v>127</v>
      </c>
      <c r="B157" s="102" t="s">
        <v>246</v>
      </c>
      <c r="C157" s="79" t="s">
        <v>275</v>
      </c>
      <c r="D157" s="78">
        <v>200</v>
      </c>
      <c r="E157" s="81"/>
      <c r="F157" s="95">
        <f aca="true" t="shared" si="22" ref="F157:G159">F158</f>
        <v>60700</v>
      </c>
      <c r="G157" s="95">
        <f t="shared" si="22"/>
        <v>0</v>
      </c>
    </row>
    <row r="158" spans="1:7" ht="13.5" customHeight="1">
      <c r="A158" s="76">
        <v>128</v>
      </c>
      <c r="B158" s="82" t="s">
        <v>11</v>
      </c>
      <c r="C158" s="79" t="s">
        <v>275</v>
      </c>
      <c r="D158" s="78">
        <v>244</v>
      </c>
      <c r="E158" s="81"/>
      <c r="F158" s="96">
        <f t="shared" si="22"/>
        <v>60700</v>
      </c>
      <c r="G158" s="96">
        <f t="shared" si="22"/>
        <v>0</v>
      </c>
    </row>
    <row r="159" spans="1:7" ht="12.75" customHeight="1">
      <c r="A159" s="76">
        <v>129</v>
      </c>
      <c r="B159" s="102" t="s">
        <v>4</v>
      </c>
      <c r="C159" s="79" t="s">
        <v>275</v>
      </c>
      <c r="D159" s="78">
        <v>244</v>
      </c>
      <c r="E159" s="81" t="s">
        <v>251</v>
      </c>
      <c r="F159" s="96">
        <f t="shared" si="22"/>
        <v>60700</v>
      </c>
      <c r="G159" s="96">
        <f t="shared" si="22"/>
        <v>0</v>
      </c>
    </row>
    <row r="160" spans="1:7" ht="13.5" customHeight="1">
      <c r="A160" s="76">
        <v>130</v>
      </c>
      <c r="B160" s="117" t="s">
        <v>187</v>
      </c>
      <c r="C160" s="79" t="s">
        <v>275</v>
      </c>
      <c r="D160" s="78">
        <v>244</v>
      </c>
      <c r="E160" s="81" t="s">
        <v>21</v>
      </c>
      <c r="F160" s="96">
        <v>60700</v>
      </c>
      <c r="G160" s="96">
        <v>0</v>
      </c>
    </row>
    <row r="161" spans="1:7" ht="13.5" customHeight="1">
      <c r="A161" s="76">
        <v>131</v>
      </c>
      <c r="B161" s="148" t="s">
        <v>250</v>
      </c>
      <c r="C161" s="79" t="s">
        <v>275</v>
      </c>
      <c r="D161" s="78">
        <v>120</v>
      </c>
      <c r="E161" s="81"/>
      <c r="F161" s="95">
        <f aca="true" t="shared" si="23" ref="F161:G163">F162</f>
        <v>77448.39</v>
      </c>
      <c r="G161" s="95">
        <f t="shared" si="23"/>
        <v>0</v>
      </c>
    </row>
    <row r="162" spans="1:7" ht="51.75" customHeight="1">
      <c r="A162" s="76">
        <v>132</v>
      </c>
      <c r="B162" s="53" t="s">
        <v>300</v>
      </c>
      <c r="C162" s="79" t="s">
        <v>275</v>
      </c>
      <c r="D162" s="78">
        <v>129</v>
      </c>
      <c r="E162" s="81"/>
      <c r="F162" s="96">
        <f t="shared" si="23"/>
        <v>77448.39</v>
      </c>
      <c r="G162" s="96">
        <f t="shared" si="23"/>
        <v>0</v>
      </c>
    </row>
    <row r="163" spans="1:7" ht="14.25" customHeight="1">
      <c r="A163" s="76">
        <v>133</v>
      </c>
      <c r="B163" s="102" t="s">
        <v>4</v>
      </c>
      <c r="C163" s="79" t="s">
        <v>275</v>
      </c>
      <c r="D163" s="78">
        <v>129</v>
      </c>
      <c r="E163" s="81" t="s">
        <v>251</v>
      </c>
      <c r="F163" s="96">
        <f t="shared" si="23"/>
        <v>77448.39</v>
      </c>
      <c r="G163" s="96">
        <f t="shared" si="23"/>
        <v>0</v>
      </c>
    </row>
    <row r="164" spans="1:7" s="38" customFormat="1" ht="12.75" customHeight="1">
      <c r="A164" s="76">
        <v>134</v>
      </c>
      <c r="B164" s="117" t="s">
        <v>187</v>
      </c>
      <c r="C164" s="79" t="s">
        <v>275</v>
      </c>
      <c r="D164" s="78">
        <v>129</v>
      </c>
      <c r="E164" s="81" t="s">
        <v>21</v>
      </c>
      <c r="F164" s="96">
        <v>77448.39</v>
      </c>
      <c r="G164" s="96">
        <v>0</v>
      </c>
    </row>
    <row r="165" spans="1:7" s="38" customFormat="1" ht="13.5" customHeight="1">
      <c r="A165" s="76">
        <v>135</v>
      </c>
      <c r="B165" s="117" t="s">
        <v>5</v>
      </c>
      <c r="C165" s="79" t="s">
        <v>287</v>
      </c>
      <c r="D165" s="78"/>
      <c r="E165" s="81"/>
      <c r="F165" s="95">
        <f>F166</f>
        <v>3565252.53</v>
      </c>
      <c r="G165" s="95">
        <f>G166</f>
        <v>3570256.83</v>
      </c>
    </row>
    <row r="166" spans="1:7" s="38" customFormat="1" ht="12" customHeight="1">
      <c r="A166" s="76">
        <v>136</v>
      </c>
      <c r="B166" s="102" t="s">
        <v>87</v>
      </c>
      <c r="C166" s="79" t="s">
        <v>285</v>
      </c>
      <c r="D166" s="78"/>
      <c r="E166" s="78"/>
      <c r="F166" s="95">
        <f>F167+F171+F174+F177+F179+F181+F184+F187</f>
        <v>3565252.53</v>
      </c>
      <c r="G166" s="95">
        <f>G167+G171+G174+G177+G179+G181+G184+G187</f>
        <v>3570256.83</v>
      </c>
    </row>
    <row r="167" spans="1:7" s="38" customFormat="1" ht="14.25" customHeight="1">
      <c r="A167" s="76">
        <v>137</v>
      </c>
      <c r="B167" s="117" t="s">
        <v>239</v>
      </c>
      <c r="C167" s="79" t="s">
        <v>266</v>
      </c>
      <c r="D167" s="78"/>
      <c r="E167" s="78"/>
      <c r="F167" s="95">
        <f>F168</f>
        <v>1093687.55</v>
      </c>
      <c r="G167" s="95">
        <f>G168</f>
        <v>1093687.55</v>
      </c>
    </row>
    <row r="168" spans="1:7" s="38" customFormat="1" ht="28.5" customHeight="1">
      <c r="A168" s="76">
        <v>138</v>
      </c>
      <c r="B168" s="148" t="s">
        <v>250</v>
      </c>
      <c r="C168" s="79" t="s">
        <v>266</v>
      </c>
      <c r="D168" s="78">
        <v>120</v>
      </c>
      <c r="E168" s="79" t="s">
        <v>248</v>
      </c>
      <c r="F168" s="98">
        <f>F169+F170</f>
        <v>1093687.55</v>
      </c>
      <c r="G168" s="98">
        <f>G169+G170</f>
        <v>1093687.55</v>
      </c>
    </row>
    <row r="169" spans="1:7" s="38" customFormat="1" ht="24.75" customHeight="1">
      <c r="A169" s="76">
        <v>139</v>
      </c>
      <c r="B169" s="102" t="s">
        <v>24</v>
      </c>
      <c r="C169" s="79" t="s">
        <v>266</v>
      </c>
      <c r="D169" s="78">
        <v>121</v>
      </c>
      <c r="E169" s="79" t="s">
        <v>14</v>
      </c>
      <c r="F169" s="71">
        <v>840005.8</v>
      </c>
      <c r="G169" s="71">
        <v>840005.8</v>
      </c>
    </row>
    <row r="170" spans="1:7" s="38" customFormat="1" ht="37.5" customHeight="1">
      <c r="A170" s="76">
        <v>140</v>
      </c>
      <c r="B170" s="53" t="s">
        <v>300</v>
      </c>
      <c r="C170" s="79" t="s">
        <v>266</v>
      </c>
      <c r="D170" s="78">
        <v>129</v>
      </c>
      <c r="E170" s="79" t="s">
        <v>14</v>
      </c>
      <c r="F170" s="71">
        <v>253681.75</v>
      </c>
      <c r="G170" s="71">
        <v>253681.75</v>
      </c>
    </row>
    <row r="171" spans="1:7" s="38" customFormat="1" ht="27.75" customHeight="1">
      <c r="A171" s="76">
        <v>141</v>
      </c>
      <c r="B171" s="148" t="s">
        <v>250</v>
      </c>
      <c r="C171" s="79" t="s">
        <v>265</v>
      </c>
      <c r="D171" s="78">
        <v>120</v>
      </c>
      <c r="E171" s="79" t="s">
        <v>248</v>
      </c>
      <c r="F171" s="97">
        <f>F172+F173</f>
        <v>2001546.89</v>
      </c>
      <c r="G171" s="97">
        <f>G172+G173</f>
        <v>2001546.89</v>
      </c>
    </row>
    <row r="172" spans="1:7" s="38" customFormat="1" ht="25.5" customHeight="1">
      <c r="A172" s="76">
        <v>142</v>
      </c>
      <c r="B172" s="102" t="s">
        <v>24</v>
      </c>
      <c r="C172" s="79" t="s">
        <v>265</v>
      </c>
      <c r="D172" s="78">
        <v>121</v>
      </c>
      <c r="E172" s="79" t="s">
        <v>14</v>
      </c>
      <c r="F172" s="71">
        <v>1537286.4</v>
      </c>
      <c r="G172" s="71">
        <v>1537286.4</v>
      </c>
    </row>
    <row r="173" spans="1:7" s="38" customFormat="1" ht="39" customHeight="1">
      <c r="A173" s="76">
        <v>143</v>
      </c>
      <c r="B173" s="53" t="s">
        <v>300</v>
      </c>
      <c r="C173" s="79" t="s">
        <v>265</v>
      </c>
      <c r="D173" s="78">
        <v>129</v>
      </c>
      <c r="E173" s="79" t="s">
        <v>14</v>
      </c>
      <c r="F173" s="71">
        <v>464260.49</v>
      </c>
      <c r="G173" s="71">
        <v>464260.49</v>
      </c>
    </row>
    <row r="174" spans="1:7" ht="12" customHeight="1">
      <c r="A174" s="76">
        <v>144</v>
      </c>
      <c r="B174" s="117" t="s">
        <v>240</v>
      </c>
      <c r="C174" s="79" t="s">
        <v>267</v>
      </c>
      <c r="D174" s="78"/>
      <c r="E174" s="79"/>
      <c r="F174" s="97">
        <f>F175</f>
        <v>0</v>
      </c>
      <c r="G174" s="97">
        <f>G175</f>
        <v>15000</v>
      </c>
    </row>
    <row r="175" spans="1:7" ht="12.75" customHeight="1">
      <c r="A175" s="76">
        <v>145</v>
      </c>
      <c r="B175" s="148" t="s">
        <v>250</v>
      </c>
      <c r="C175" s="79" t="s">
        <v>267</v>
      </c>
      <c r="D175" s="78">
        <v>120</v>
      </c>
      <c r="E175" s="79" t="s">
        <v>248</v>
      </c>
      <c r="F175" s="98">
        <f>F176</f>
        <v>0</v>
      </c>
      <c r="G175" s="98">
        <f>G176</f>
        <v>15000</v>
      </c>
    </row>
    <row r="176" spans="1:7" ht="24.75" customHeight="1">
      <c r="A176" s="76">
        <v>146</v>
      </c>
      <c r="B176" s="102" t="s">
        <v>8</v>
      </c>
      <c r="C176" s="79" t="s">
        <v>267</v>
      </c>
      <c r="D176" s="78">
        <v>122</v>
      </c>
      <c r="E176" s="78" t="s">
        <v>14</v>
      </c>
      <c r="F176" s="98">
        <v>0</v>
      </c>
      <c r="G176" s="98">
        <v>15000</v>
      </c>
    </row>
    <row r="177" spans="1:7" ht="14.25" customHeight="1">
      <c r="A177" s="76">
        <v>147</v>
      </c>
      <c r="B177" s="148" t="s">
        <v>250</v>
      </c>
      <c r="C177" s="79" t="s">
        <v>265</v>
      </c>
      <c r="D177" s="78">
        <v>120</v>
      </c>
      <c r="E177" s="79" t="s">
        <v>248</v>
      </c>
      <c r="F177" s="97">
        <f>F178</f>
        <v>5431.37</v>
      </c>
      <c r="G177" s="97">
        <f>G178</f>
        <v>5431.37</v>
      </c>
    </row>
    <row r="178" spans="1:7" ht="15" customHeight="1">
      <c r="A178" s="76">
        <v>148</v>
      </c>
      <c r="B178" s="102" t="s">
        <v>8</v>
      </c>
      <c r="C178" s="79" t="s">
        <v>265</v>
      </c>
      <c r="D178" s="78">
        <v>122</v>
      </c>
      <c r="E178" s="78" t="s">
        <v>14</v>
      </c>
      <c r="F178" s="98">
        <v>5431.37</v>
      </c>
      <c r="G178" s="98">
        <v>5431.37</v>
      </c>
    </row>
    <row r="179" spans="1:7" ht="15" customHeight="1">
      <c r="A179" s="76">
        <v>149</v>
      </c>
      <c r="B179" s="102" t="s">
        <v>246</v>
      </c>
      <c r="C179" s="79" t="s">
        <v>265</v>
      </c>
      <c r="D179" s="78">
        <v>200</v>
      </c>
      <c r="E179" s="79" t="s">
        <v>248</v>
      </c>
      <c r="F179" s="97">
        <f>F180</f>
        <v>282067.82</v>
      </c>
      <c r="G179" s="97">
        <f>G180</f>
        <v>262071.97</v>
      </c>
    </row>
    <row r="180" spans="1:7" ht="41.25" customHeight="1">
      <c r="A180" s="76">
        <v>150</v>
      </c>
      <c r="B180" s="102" t="s">
        <v>11</v>
      </c>
      <c r="C180" s="79" t="s">
        <v>265</v>
      </c>
      <c r="D180" s="78">
        <v>244</v>
      </c>
      <c r="E180" s="78" t="s">
        <v>14</v>
      </c>
      <c r="F180" s="99">
        <v>282067.82</v>
      </c>
      <c r="G180" s="99">
        <v>262071.97</v>
      </c>
    </row>
    <row r="181" spans="1:7" ht="23.25" customHeight="1">
      <c r="A181" s="76">
        <v>151</v>
      </c>
      <c r="B181" s="117" t="s">
        <v>241</v>
      </c>
      <c r="C181" s="79" t="s">
        <v>268</v>
      </c>
      <c r="D181" s="78"/>
      <c r="E181" s="78"/>
      <c r="F181" s="97">
        <f>F182</f>
        <v>124197.13</v>
      </c>
      <c r="G181" s="97">
        <f>G182</f>
        <v>134197.13</v>
      </c>
    </row>
    <row r="182" spans="1:7" ht="26.25" customHeight="1">
      <c r="A182" s="76">
        <v>152</v>
      </c>
      <c r="B182" s="102" t="s">
        <v>246</v>
      </c>
      <c r="C182" s="79" t="s">
        <v>268</v>
      </c>
      <c r="D182" s="78">
        <v>200</v>
      </c>
      <c r="E182" s="79" t="s">
        <v>248</v>
      </c>
      <c r="F182" s="98">
        <f>F183</f>
        <v>124197.13</v>
      </c>
      <c r="G182" s="98">
        <f>G183</f>
        <v>134197.13</v>
      </c>
    </row>
    <row r="183" spans="1:7" ht="13.5" customHeight="1">
      <c r="A183" s="76">
        <v>153</v>
      </c>
      <c r="B183" s="102" t="s">
        <v>11</v>
      </c>
      <c r="C183" s="79" t="s">
        <v>268</v>
      </c>
      <c r="D183" s="78">
        <v>244</v>
      </c>
      <c r="E183" s="78" t="s">
        <v>14</v>
      </c>
      <c r="F183" s="98">
        <v>124197.13</v>
      </c>
      <c r="G183" s="98">
        <v>134197.13</v>
      </c>
    </row>
    <row r="184" spans="1:7" ht="28.5" customHeight="1">
      <c r="A184" s="76">
        <v>154</v>
      </c>
      <c r="B184" s="102" t="s">
        <v>295</v>
      </c>
      <c r="C184" s="79" t="s">
        <v>292</v>
      </c>
      <c r="D184" s="78"/>
      <c r="E184" s="78"/>
      <c r="F184" s="97">
        <f>F185</f>
        <v>53321.77</v>
      </c>
      <c r="G184" s="97">
        <f>G185</f>
        <v>53321.92</v>
      </c>
    </row>
    <row r="185" spans="1:7" ht="13.5" customHeight="1">
      <c r="A185" s="76">
        <v>155</v>
      </c>
      <c r="B185" s="102" t="s">
        <v>246</v>
      </c>
      <c r="C185" s="79" t="s">
        <v>292</v>
      </c>
      <c r="D185" s="78">
        <v>200</v>
      </c>
      <c r="E185" s="79" t="s">
        <v>248</v>
      </c>
      <c r="F185" s="98">
        <f>F186</f>
        <v>53321.77</v>
      </c>
      <c r="G185" s="98">
        <f>G186</f>
        <v>53321.92</v>
      </c>
    </row>
    <row r="186" spans="1:7" ht="14.25" customHeight="1">
      <c r="A186" s="76">
        <v>156</v>
      </c>
      <c r="B186" s="102" t="s">
        <v>11</v>
      </c>
      <c r="C186" s="79" t="s">
        <v>292</v>
      </c>
      <c r="D186" s="78">
        <v>244</v>
      </c>
      <c r="E186" s="78" t="s">
        <v>14</v>
      </c>
      <c r="F186" s="98">
        <v>53321.77</v>
      </c>
      <c r="G186" s="98">
        <v>53321.92</v>
      </c>
    </row>
    <row r="187" spans="1:7" ht="14.25" customHeight="1">
      <c r="A187" s="76">
        <v>157</v>
      </c>
      <c r="B187" s="102" t="s">
        <v>296</v>
      </c>
      <c r="C187" s="79" t="s">
        <v>293</v>
      </c>
      <c r="D187" s="78"/>
      <c r="E187" s="78"/>
      <c r="F187" s="97">
        <f>F188</f>
        <v>5000</v>
      </c>
      <c r="G187" s="97">
        <f>G188</f>
        <v>5000</v>
      </c>
    </row>
    <row r="188" spans="1:7" ht="25.5" customHeight="1">
      <c r="A188" s="76">
        <v>158</v>
      </c>
      <c r="B188" s="102" t="s">
        <v>246</v>
      </c>
      <c r="C188" s="79" t="s">
        <v>293</v>
      </c>
      <c r="D188" s="78">
        <v>200</v>
      </c>
      <c r="E188" s="79" t="s">
        <v>248</v>
      </c>
      <c r="F188" s="98">
        <f>F189</f>
        <v>5000</v>
      </c>
      <c r="G188" s="98">
        <f>G189</f>
        <v>5000</v>
      </c>
    </row>
    <row r="189" spans="1:7" ht="14.25" customHeight="1">
      <c r="A189" s="76">
        <v>159</v>
      </c>
      <c r="B189" s="102" t="s">
        <v>11</v>
      </c>
      <c r="C189" s="79" t="s">
        <v>293</v>
      </c>
      <c r="D189" s="78">
        <v>244</v>
      </c>
      <c r="E189" s="78" t="s">
        <v>14</v>
      </c>
      <c r="F189" s="98">
        <v>5000</v>
      </c>
      <c r="G189" s="98">
        <v>5000</v>
      </c>
    </row>
    <row r="190" spans="1:7" ht="14.25" customHeight="1">
      <c r="A190" s="76">
        <v>160</v>
      </c>
      <c r="B190" s="102" t="s">
        <v>180</v>
      </c>
      <c r="C190" s="79" t="s">
        <v>265</v>
      </c>
      <c r="D190" s="78"/>
      <c r="E190" s="78"/>
      <c r="F190" s="97">
        <f>F191</f>
        <v>2298</v>
      </c>
      <c r="G190" s="97">
        <f>G191</f>
        <v>2298</v>
      </c>
    </row>
    <row r="191" spans="1:7" ht="12.75" customHeight="1">
      <c r="A191" s="76">
        <v>161</v>
      </c>
      <c r="B191" s="102" t="s">
        <v>254</v>
      </c>
      <c r="C191" s="79" t="s">
        <v>265</v>
      </c>
      <c r="D191" s="78">
        <v>850</v>
      </c>
      <c r="E191" s="79" t="s">
        <v>248</v>
      </c>
      <c r="F191" s="98">
        <f>F193</f>
        <v>2298</v>
      </c>
      <c r="G191" s="98">
        <f>G193</f>
        <v>2298</v>
      </c>
    </row>
    <row r="192" spans="1:7" ht="14.25" customHeight="1" hidden="1">
      <c r="A192" s="76">
        <v>162</v>
      </c>
      <c r="B192" s="102" t="s">
        <v>255</v>
      </c>
      <c r="C192" s="79" t="s">
        <v>265</v>
      </c>
      <c r="D192" s="78">
        <v>853</v>
      </c>
      <c r="E192" s="78" t="s">
        <v>14</v>
      </c>
      <c r="F192" s="98">
        <v>0</v>
      </c>
      <c r="G192" s="98">
        <v>0</v>
      </c>
    </row>
    <row r="193" spans="1:7" ht="13.5" customHeight="1">
      <c r="A193" s="76">
        <v>163</v>
      </c>
      <c r="B193" s="117" t="s">
        <v>5</v>
      </c>
      <c r="C193" s="79" t="s">
        <v>265</v>
      </c>
      <c r="D193" s="78"/>
      <c r="E193" s="78" t="s">
        <v>14</v>
      </c>
      <c r="F193" s="98">
        <v>2298</v>
      </c>
      <c r="G193" s="98">
        <v>2298</v>
      </c>
    </row>
    <row r="194" spans="1:7" ht="14.25" customHeight="1" hidden="1">
      <c r="A194" s="76">
        <v>164</v>
      </c>
      <c r="B194" s="102" t="s">
        <v>180</v>
      </c>
      <c r="C194" s="79" t="s">
        <v>265</v>
      </c>
      <c r="D194" s="78"/>
      <c r="E194" s="78"/>
      <c r="F194" s="97">
        <f>F195+F199</f>
        <v>0</v>
      </c>
      <c r="G194" s="97">
        <f>G195+G199</f>
        <v>0</v>
      </c>
    </row>
    <row r="195" spans="1:7" ht="14.25" customHeight="1" hidden="1">
      <c r="A195" s="76">
        <v>65</v>
      </c>
      <c r="B195" s="148" t="s">
        <v>159</v>
      </c>
      <c r="C195" s="79" t="s">
        <v>269</v>
      </c>
      <c r="D195" s="83"/>
      <c r="E195" s="78"/>
      <c r="F195" s="96">
        <f aca="true" t="shared" si="24" ref="F195:G197">F196</f>
        <v>0</v>
      </c>
      <c r="G195" s="96">
        <f t="shared" si="24"/>
        <v>0</v>
      </c>
    </row>
    <row r="196" spans="1:7" ht="25.5" hidden="1">
      <c r="A196" s="76">
        <v>166</v>
      </c>
      <c r="B196" s="148" t="s">
        <v>250</v>
      </c>
      <c r="C196" s="79" t="s">
        <v>269</v>
      </c>
      <c r="D196" s="83">
        <v>120</v>
      </c>
      <c r="E196" s="79" t="s">
        <v>248</v>
      </c>
      <c r="F196" s="96">
        <f t="shared" si="24"/>
        <v>0</v>
      </c>
      <c r="G196" s="96">
        <f t="shared" si="24"/>
        <v>0</v>
      </c>
    </row>
    <row r="197" spans="1:7" ht="38.25" hidden="1">
      <c r="A197" s="76">
        <v>167</v>
      </c>
      <c r="B197" s="102" t="s">
        <v>24</v>
      </c>
      <c r="C197" s="79" t="s">
        <v>269</v>
      </c>
      <c r="D197" s="83">
        <v>121</v>
      </c>
      <c r="E197" s="78" t="s">
        <v>14</v>
      </c>
      <c r="F197" s="96">
        <f t="shared" si="24"/>
        <v>0</v>
      </c>
      <c r="G197" s="96">
        <f t="shared" si="24"/>
        <v>0</v>
      </c>
    </row>
    <row r="198" spans="1:7" ht="12.75" hidden="1">
      <c r="A198" s="76">
        <v>168</v>
      </c>
      <c r="B198" s="117" t="s">
        <v>5</v>
      </c>
      <c r="C198" s="79" t="s">
        <v>269</v>
      </c>
      <c r="D198" s="83">
        <v>121</v>
      </c>
      <c r="E198" s="78" t="s">
        <v>14</v>
      </c>
      <c r="F198" s="96">
        <v>0</v>
      </c>
      <c r="G198" s="96">
        <v>0</v>
      </c>
    </row>
    <row r="199" spans="1:7" ht="25.5" hidden="1">
      <c r="A199" s="76">
        <v>169</v>
      </c>
      <c r="B199" s="148" t="s">
        <v>250</v>
      </c>
      <c r="C199" s="79" t="s">
        <v>269</v>
      </c>
      <c r="D199" s="83">
        <v>120</v>
      </c>
      <c r="E199" s="79" t="s">
        <v>248</v>
      </c>
      <c r="F199" s="96">
        <f>F200</f>
        <v>0</v>
      </c>
      <c r="G199" s="96">
        <f>G200</f>
        <v>0</v>
      </c>
    </row>
    <row r="200" spans="1:7" ht="48" hidden="1">
      <c r="A200" s="76">
        <v>170</v>
      </c>
      <c r="B200" s="53" t="s">
        <v>300</v>
      </c>
      <c r="C200" s="79" t="s">
        <v>269</v>
      </c>
      <c r="D200" s="83">
        <v>129</v>
      </c>
      <c r="E200" s="78" t="s">
        <v>14</v>
      </c>
      <c r="F200" s="96">
        <f>F201</f>
        <v>0</v>
      </c>
      <c r="G200" s="96">
        <f>G201</f>
        <v>0</v>
      </c>
    </row>
    <row r="201" spans="1:7" ht="12.75" hidden="1">
      <c r="A201" s="76">
        <v>171</v>
      </c>
      <c r="B201" s="117" t="s">
        <v>5</v>
      </c>
      <c r="C201" s="79" t="s">
        <v>269</v>
      </c>
      <c r="D201" s="83">
        <v>129</v>
      </c>
      <c r="E201" s="78" t="s">
        <v>14</v>
      </c>
      <c r="F201" s="96">
        <v>0</v>
      </c>
      <c r="G201" s="96">
        <v>0</v>
      </c>
    </row>
    <row r="202" spans="1:7" ht="51">
      <c r="A202" s="76">
        <v>172</v>
      </c>
      <c r="B202" s="102" t="s">
        <v>86</v>
      </c>
      <c r="C202" s="79" t="s">
        <v>288</v>
      </c>
      <c r="D202" s="83"/>
      <c r="E202" s="79"/>
      <c r="F202" s="95">
        <f aca="true" t="shared" si="25" ref="F202:G205">F203</f>
        <v>19200</v>
      </c>
      <c r="G202" s="95">
        <f t="shared" si="25"/>
        <v>19200</v>
      </c>
    </row>
    <row r="203" spans="1:7" ht="38.25">
      <c r="A203" s="76">
        <v>173</v>
      </c>
      <c r="B203" s="148" t="s">
        <v>160</v>
      </c>
      <c r="C203" s="79" t="s">
        <v>263</v>
      </c>
      <c r="D203" s="83"/>
      <c r="E203" s="79"/>
      <c r="F203" s="96">
        <f t="shared" si="25"/>
        <v>19200</v>
      </c>
      <c r="G203" s="96">
        <f t="shared" si="25"/>
        <v>19200</v>
      </c>
    </row>
    <row r="204" spans="1:7" ht="25.5">
      <c r="A204" s="84">
        <v>174</v>
      </c>
      <c r="B204" s="148" t="s">
        <v>250</v>
      </c>
      <c r="C204" s="80" t="s">
        <v>263</v>
      </c>
      <c r="D204" s="83">
        <v>120</v>
      </c>
      <c r="E204" s="79" t="s">
        <v>248</v>
      </c>
      <c r="F204" s="98">
        <f t="shared" si="25"/>
        <v>19200</v>
      </c>
      <c r="G204" s="98">
        <f t="shared" si="25"/>
        <v>19200</v>
      </c>
    </row>
    <row r="205" spans="1:7" ht="48">
      <c r="A205" s="84">
        <v>175</v>
      </c>
      <c r="B205" s="117" t="s">
        <v>178</v>
      </c>
      <c r="C205" s="80" t="s">
        <v>263</v>
      </c>
      <c r="D205" s="83">
        <v>123</v>
      </c>
      <c r="E205" s="80" t="s">
        <v>10</v>
      </c>
      <c r="F205" s="98">
        <f t="shared" si="25"/>
        <v>19200</v>
      </c>
      <c r="G205" s="98">
        <f t="shared" si="25"/>
        <v>19200</v>
      </c>
    </row>
    <row r="206" spans="1:7" ht="12.75">
      <c r="A206" s="84">
        <v>176</v>
      </c>
      <c r="B206" s="117" t="s">
        <v>5</v>
      </c>
      <c r="C206" s="80" t="s">
        <v>263</v>
      </c>
      <c r="D206" s="83">
        <v>123</v>
      </c>
      <c r="E206" s="80" t="s">
        <v>10</v>
      </c>
      <c r="F206" s="98">
        <v>19200</v>
      </c>
      <c r="G206" s="98">
        <v>19200</v>
      </c>
    </row>
    <row r="207" spans="1:7" ht="12.75">
      <c r="A207" s="84">
        <v>177</v>
      </c>
      <c r="B207" s="117" t="s">
        <v>88</v>
      </c>
      <c r="C207" s="79" t="s">
        <v>285</v>
      </c>
      <c r="D207" s="83"/>
      <c r="E207" s="80"/>
      <c r="F207" s="97">
        <f>F208</f>
        <v>11000</v>
      </c>
      <c r="G207" s="97">
        <f>G208</f>
        <v>11000</v>
      </c>
    </row>
    <row r="208" spans="1:7" ht="63.75">
      <c r="A208" s="84">
        <v>178</v>
      </c>
      <c r="B208" s="102" t="s">
        <v>185</v>
      </c>
      <c r="C208" s="79" t="s">
        <v>273</v>
      </c>
      <c r="D208" s="83"/>
      <c r="E208" s="79"/>
      <c r="F208" s="96">
        <f>F209+F212</f>
        <v>11000</v>
      </c>
      <c r="G208" s="96">
        <f>G209+G212</f>
        <v>11000</v>
      </c>
    </row>
    <row r="209" spans="1:7" ht="25.5">
      <c r="A209" s="84">
        <v>179</v>
      </c>
      <c r="B209" s="148" t="s">
        <v>250</v>
      </c>
      <c r="C209" s="79" t="s">
        <v>273</v>
      </c>
      <c r="D209" s="83">
        <v>120</v>
      </c>
      <c r="E209" s="79" t="s">
        <v>248</v>
      </c>
      <c r="F209" s="95">
        <f>F210+F211</f>
        <v>8800</v>
      </c>
      <c r="G209" s="95">
        <f>G210+G211</f>
        <v>8800</v>
      </c>
    </row>
    <row r="210" spans="1:7" ht="38.25">
      <c r="A210" s="84">
        <v>180</v>
      </c>
      <c r="B210" s="102" t="s">
        <v>24</v>
      </c>
      <c r="C210" s="79" t="s">
        <v>273</v>
      </c>
      <c r="D210" s="83">
        <v>121</v>
      </c>
      <c r="E210" s="79" t="s">
        <v>17</v>
      </c>
      <c r="F210" s="96">
        <v>6759</v>
      </c>
      <c r="G210" s="96">
        <v>6759</v>
      </c>
    </row>
    <row r="211" spans="1:7" ht="48">
      <c r="A211" s="84">
        <v>181</v>
      </c>
      <c r="B211" s="53" t="s">
        <v>300</v>
      </c>
      <c r="C211" s="79" t="s">
        <v>273</v>
      </c>
      <c r="D211" s="83">
        <v>129</v>
      </c>
      <c r="E211" s="79" t="s">
        <v>17</v>
      </c>
      <c r="F211" s="96">
        <v>2041</v>
      </c>
      <c r="G211" s="96">
        <v>2041</v>
      </c>
    </row>
    <row r="212" spans="1:7" ht="25.5">
      <c r="A212" s="84">
        <v>182</v>
      </c>
      <c r="B212" s="102" t="s">
        <v>246</v>
      </c>
      <c r="C212" s="79" t="s">
        <v>273</v>
      </c>
      <c r="D212" s="83">
        <v>200</v>
      </c>
      <c r="E212" s="79" t="s">
        <v>248</v>
      </c>
      <c r="F212" s="95">
        <f>F213</f>
        <v>2200</v>
      </c>
      <c r="G212" s="95">
        <f>G213</f>
        <v>2200</v>
      </c>
    </row>
    <row r="213" spans="1:7" ht="38.25">
      <c r="A213" s="84">
        <v>183</v>
      </c>
      <c r="B213" s="102" t="s">
        <v>11</v>
      </c>
      <c r="C213" s="79" t="s">
        <v>273</v>
      </c>
      <c r="D213" s="83">
        <v>244</v>
      </c>
      <c r="E213" s="79" t="s">
        <v>17</v>
      </c>
      <c r="F213" s="122">
        <v>2200</v>
      </c>
      <c r="G213" s="122">
        <v>2200</v>
      </c>
    </row>
    <row r="214" spans="1:7" ht="12.75">
      <c r="A214" s="76">
        <v>184</v>
      </c>
      <c r="B214" s="102" t="s">
        <v>162</v>
      </c>
      <c r="C214" s="79" t="s">
        <v>27</v>
      </c>
      <c r="D214" s="83"/>
      <c r="E214" s="79"/>
      <c r="F214" s="95">
        <f>F215+F224+F228+F236+F240+F232+F217</f>
        <v>242165</v>
      </c>
      <c r="G214" s="95">
        <f>G215+G224+G228+G236+G240+G232+G217</f>
        <v>241784.03</v>
      </c>
    </row>
    <row r="215" spans="1:7" ht="12.75">
      <c r="A215" s="76">
        <v>185</v>
      </c>
      <c r="B215" s="102" t="s">
        <v>183</v>
      </c>
      <c r="C215" s="79" t="s">
        <v>289</v>
      </c>
      <c r="D215" s="83"/>
      <c r="E215" s="79" t="s">
        <v>170</v>
      </c>
      <c r="F215" s="95">
        <f>F216</f>
        <v>20000</v>
      </c>
      <c r="G215" s="95">
        <f>G216</f>
        <v>20000</v>
      </c>
    </row>
    <row r="216" spans="1:7" ht="28.5" customHeight="1">
      <c r="A216" s="76">
        <v>186</v>
      </c>
      <c r="B216" s="117" t="s">
        <v>184</v>
      </c>
      <c r="C216" s="79" t="s">
        <v>271</v>
      </c>
      <c r="D216" s="78"/>
      <c r="E216" s="79" t="s">
        <v>170</v>
      </c>
      <c r="F216" s="96">
        <f>F221</f>
        <v>20000</v>
      </c>
      <c r="G216" s="96">
        <f>G221</f>
        <v>20000</v>
      </c>
    </row>
    <row r="217" spans="1:7" ht="12.75" hidden="1">
      <c r="A217" s="76">
        <v>187</v>
      </c>
      <c r="B217" s="77" t="s">
        <v>253</v>
      </c>
      <c r="C217" s="79" t="s">
        <v>467</v>
      </c>
      <c r="D217" s="78">
        <v>800</v>
      </c>
      <c r="E217" s="79" t="s">
        <v>466</v>
      </c>
      <c r="F217" s="95">
        <f>F218</f>
        <v>0</v>
      </c>
      <c r="G217" s="95">
        <f>G218</f>
        <v>0</v>
      </c>
    </row>
    <row r="218" spans="1:7" ht="12.75" hidden="1">
      <c r="A218" s="76">
        <v>188</v>
      </c>
      <c r="B218" s="77" t="s">
        <v>468</v>
      </c>
      <c r="C218" s="79" t="s">
        <v>467</v>
      </c>
      <c r="D218" s="78">
        <v>880</v>
      </c>
      <c r="E218" s="79" t="s">
        <v>466</v>
      </c>
      <c r="F218" s="96">
        <f>F220</f>
        <v>0</v>
      </c>
      <c r="G218" s="96">
        <f>G220</f>
        <v>0</v>
      </c>
    </row>
    <row r="219" spans="1:7" ht="12.75" hidden="1">
      <c r="A219" s="76">
        <v>189</v>
      </c>
      <c r="B219" s="62" t="s">
        <v>503</v>
      </c>
      <c r="C219" s="79" t="s">
        <v>467</v>
      </c>
      <c r="D219" s="78">
        <v>880</v>
      </c>
      <c r="E219" s="79" t="s">
        <v>466</v>
      </c>
      <c r="F219" s="96">
        <f>F220</f>
        <v>0</v>
      </c>
      <c r="G219" s="96">
        <f>G220</f>
        <v>0</v>
      </c>
    </row>
    <row r="220" spans="1:7" ht="12.75" hidden="1">
      <c r="A220" s="76">
        <v>190</v>
      </c>
      <c r="B220" s="117" t="s">
        <v>504</v>
      </c>
      <c r="C220" s="79" t="s">
        <v>467</v>
      </c>
      <c r="D220" s="78">
        <v>880</v>
      </c>
      <c r="E220" s="79" t="s">
        <v>248</v>
      </c>
      <c r="F220" s="96">
        <v>0</v>
      </c>
      <c r="G220" s="96">
        <v>0</v>
      </c>
    </row>
    <row r="221" spans="1:7" ht="12.75">
      <c r="A221" s="76">
        <v>191</v>
      </c>
      <c r="B221" s="117" t="s">
        <v>253</v>
      </c>
      <c r="C221" s="79" t="s">
        <v>271</v>
      </c>
      <c r="D221" s="78">
        <v>800</v>
      </c>
      <c r="E221" s="79"/>
      <c r="F221" s="96">
        <f>F222</f>
        <v>20000</v>
      </c>
      <c r="G221" s="96">
        <f>G222</f>
        <v>20000</v>
      </c>
    </row>
    <row r="222" spans="1:7" ht="12.75">
      <c r="A222" s="76">
        <v>192</v>
      </c>
      <c r="B222" s="117" t="s">
        <v>161</v>
      </c>
      <c r="C222" s="79" t="s">
        <v>271</v>
      </c>
      <c r="D222" s="78">
        <v>870</v>
      </c>
      <c r="E222" s="79"/>
      <c r="F222" s="96">
        <f>F223</f>
        <v>20000</v>
      </c>
      <c r="G222" s="96">
        <f>G223</f>
        <v>20000</v>
      </c>
    </row>
    <row r="223" spans="1:7" ht="12.75">
      <c r="A223" s="76">
        <v>193</v>
      </c>
      <c r="B223" s="117" t="s">
        <v>5</v>
      </c>
      <c r="C223" s="79" t="s">
        <v>271</v>
      </c>
      <c r="D223" s="78">
        <v>870</v>
      </c>
      <c r="E223" s="79" t="s">
        <v>248</v>
      </c>
      <c r="F223" s="96">
        <v>20000</v>
      </c>
      <c r="G223" s="96">
        <v>20000</v>
      </c>
    </row>
    <row r="224" spans="1:7" ht="51">
      <c r="A224" s="76">
        <v>172</v>
      </c>
      <c r="B224" s="102" t="s">
        <v>186</v>
      </c>
      <c r="C224" s="79" t="s">
        <v>274</v>
      </c>
      <c r="D224" s="80"/>
      <c r="E224" s="79"/>
      <c r="F224" s="95">
        <f aca="true" t="shared" si="26" ref="F224:G226">F225</f>
        <v>5459</v>
      </c>
      <c r="G224" s="95">
        <f t="shared" si="26"/>
        <v>5078.03</v>
      </c>
    </row>
    <row r="225" spans="1:7" ht="25.5">
      <c r="A225" s="76">
        <v>173</v>
      </c>
      <c r="B225" s="102" t="s">
        <v>246</v>
      </c>
      <c r="C225" s="79" t="s">
        <v>274</v>
      </c>
      <c r="D225" s="80" t="s">
        <v>256</v>
      </c>
      <c r="E225" s="79"/>
      <c r="F225" s="96">
        <f t="shared" si="26"/>
        <v>5459</v>
      </c>
      <c r="G225" s="96">
        <f t="shared" si="26"/>
        <v>5078.03</v>
      </c>
    </row>
    <row r="226" spans="1:7" ht="38.25">
      <c r="A226" s="76">
        <v>174</v>
      </c>
      <c r="B226" s="102" t="s">
        <v>11</v>
      </c>
      <c r="C226" s="79" t="s">
        <v>274</v>
      </c>
      <c r="D226" s="80" t="s">
        <v>12</v>
      </c>
      <c r="E226" s="79"/>
      <c r="F226" s="96">
        <f t="shared" si="26"/>
        <v>5459</v>
      </c>
      <c r="G226" s="96">
        <f t="shared" si="26"/>
        <v>5078.03</v>
      </c>
    </row>
    <row r="227" spans="1:7" ht="12.75">
      <c r="A227" s="76">
        <v>175</v>
      </c>
      <c r="B227" s="117" t="s">
        <v>88</v>
      </c>
      <c r="C227" s="79" t="s">
        <v>274</v>
      </c>
      <c r="D227" s="80" t="s">
        <v>12</v>
      </c>
      <c r="E227" s="79" t="s">
        <v>17</v>
      </c>
      <c r="F227" s="96">
        <v>5459</v>
      </c>
      <c r="G227" s="96">
        <v>5078.03</v>
      </c>
    </row>
    <row r="228" spans="1:7" ht="204">
      <c r="A228" s="76">
        <v>194</v>
      </c>
      <c r="B228" s="117" t="s">
        <v>182</v>
      </c>
      <c r="C228" s="79" t="s">
        <v>270</v>
      </c>
      <c r="D228" s="79"/>
      <c r="E228" s="78"/>
      <c r="F228" s="95">
        <f aca="true" t="shared" si="27" ref="F228:G230">F229</f>
        <v>42024</v>
      </c>
      <c r="G228" s="95">
        <f t="shared" si="27"/>
        <v>42024</v>
      </c>
    </row>
    <row r="229" spans="1:7" ht="12.75">
      <c r="A229" s="76">
        <v>195</v>
      </c>
      <c r="B229" s="102" t="s">
        <v>257</v>
      </c>
      <c r="C229" s="79" t="s">
        <v>270</v>
      </c>
      <c r="D229" s="79" t="s">
        <v>258</v>
      </c>
      <c r="E229" s="78" t="s">
        <v>14</v>
      </c>
      <c r="F229" s="96">
        <f t="shared" si="27"/>
        <v>42024</v>
      </c>
      <c r="G229" s="96">
        <f t="shared" si="27"/>
        <v>42024</v>
      </c>
    </row>
    <row r="230" spans="1:7" ht="12.75">
      <c r="A230" s="76">
        <v>196</v>
      </c>
      <c r="B230" s="102" t="s">
        <v>259</v>
      </c>
      <c r="C230" s="79" t="s">
        <v>270</v>
      </c>
      <c r="D230" s="79" t="s">
        <v>157</v>
      </c>
      <c r="E230" s="78" t="s">
        <v>14</v>
      </c>
      <c r="F230" s="96">
        <f t="shared" si="27"/>
        <v>42024</v>
      </c>
      <c r="G230" s="96">
        <f t="shared" si="27"/>
        <v>42024</v>
      </c>
    </row>
    <row r="231" spans="1:7" ht="12.75">
      <c r="A231" s="76">
        <v>197</v>
      </c>
      <c r="B231" s="117" t="s">
        <v>5</v>
      </c>
      <c r="C231" s="79" t="s">
        <v>270</v>
      </c>
      <c r="D231" s="79" t="s">
        <v>157</v>
      </c>
      <c r="E231" s="79" t="s">
        <v>248</v>
      </c>
      <c r="F231" s="96">
        <v>42024</v>
      </c>
      <c r="G231" s="96">
        <v>42024</v>
      </c>
    </row>
    <row r="232" spans="1:7" ht="24">
      <c r="A232" s="76">
        <v>198</v>
      </c>
      <c r="B232" s="117" t="s">
        <v>505</v>
      </c>
      <c r="C232" s="79" t="s">
        <v>465</v>
      </c>
      <c r="D232" s="79"/>
      <c r="E232" s="79"/>
      <c r="F232" s="95">
        <f aca="true" t="shared" si="28" ref="F232:G234">F233</f>
        <v>1072</v>
      </c>
      <c r="G232" s="95">
        <f t="shared" si="28"/>
        <v>1072</v>
      </c>
    </row>
    <row r="233" spans="1:7" ht="12.75">
      <c r="A233" s="76">
        <v>199</v>
      </c>
      <c r="B233" s="102" t="s">
        <v>257</v>
      </c>
      <c r="C233" s="79" t="s">
        <v>465</v>
      </c>
      <c r="D233" s="79" t="s">
        <v>258</v>
      </c>
      <c r="E233" s="78" t="s">
        <v>14</v>
      </c>
      <c r="F233" s="96">
        <f t="shared" si="28"/>
        <v>1072</v>
      </c>
      <c r="G233" s="96">
        <f t="shared" si="28"/>
        <v>1072</v>
      </c>
    </row>
    <row r="234" spans="1:7" ht="12.75">
      <c r="A234" s="76">
        <v>200</v>
      </c>
      <c r="B234" s="102" t="s">
        <v>259</v>
      </c>
      <c r="C234" s="79" t="s">
        <v>465</v>
      </c>
      <c r="D234" s="79" t="s">
        <v>157</v>
      </c>
      <c r="E234" s="78" t="s">
        <v>14</v>
      </c>
      <c r="F234" s="96">
        <f t="shared" si="28"/>
        <v>1072</v>
      </c>
      <c r="G234" s="96">
        <f t="shared" si="28"/>
        <v>1072</v>
      </c>
    </row>
    <row r="235" spans="1:7" ht="12.75">
      <c r="A235" s="76">
        <v>201</v>
      </c>
      <c r="B235" s="117" t="s">
        <v>5</v>
      </c>
      <c r="C235" s="79" t="s">
        <v>465</v>
      </c>
      <c r="D235" s="79" t="s">
        <v>157</v>
      </c>
      <c r="E235" s="79" t="s">
        <v>248</v>
      </c>
      <c r="F235" s="96">
        <v>1072</v>
      </c>
      <c r="G235" s="96">
        <v>1072</v>
      </c>
    </row>
    <row r="236" spans="1:7" ht="27" customHeight="1">
      <c r="A236" s="76">
        <v>202</v>
      </c>
      <c r="B236" s="117" t="s">
        <v>210</v>
      </c>
      <c r="C236" s="161" t="s">
        <v>330</v>
      </c>
      <c r="D236" s="79"/>
      <c r="E236" s="79"/>
      <c r="F236" s="96">
        <f>F237</f>
        <v>173610</v>
      </c>
      <c r="G236" s="96">
        <f>G237</f>
        <v>173610</v>
      </c>
    </row>
    <row r="237" spans="1:7" ht="12.75">
      <c r="A237" s="76">
        <v>203</v>
      </c>
      <c r="B237" s="117" t="s">
        <v>257</v>
      </c>
      <c r="C237" s="161" t="s">
        <v>330</v>
      </c>
      <c r="D237" s="161" t="s">
        <v>174</v>
      </c>
      <c r="E237" s="161" t="s">
        <v>329</v>
      </c>
      <c r="F237" s="96">
        <f>F238+F239</f>
        <v>173610</v>
      </c>
      <c r="G237" s="96">
        <f>G238+G239</f>
        <v>173610</v>
      </c>
    </row>
    <row r="238" spans="1:7" ht="12.75">
      <c r="A238" s="76">
        <v>204</v>
      </c>
      <c r="B238" s="117" t="s">
        <v>259</v>
      </c>
      <c r="C238" s="161" t="s">
        <v>330</v>
      </c>
      <c r="D238" s="161" t="s">
        <v>332</v>
      </c>
      <c r="E238" s="161" t="s">
        <v>329</v>
      </c>
      <c r="F238" s="96">
        <v>133341</v>
      </c>
      <c r="G238" s="96">
        <v>133341</v>
      </c>
    </row>
    <row r="239" spans="1:7" ht="12" customHeight="1">
      <c r="A239" s="76">
        <v>205</v>
      </c>
      <c r="B239" s="117" t="s">
        <v>326</v>
      </c>
      <c r="C239" s="161" t="s">
        <v>330</v>
      </c>
      <c r="D239" s="161" t="s">
        <v>507</v>
      </c>
      <c r="E239" s="161" t="s">
        <v>328</v>
      </c>
      <c r="F239" s="96">
        <v>40269</v>
      </c>
      <c r="G239" s="96">
        <v>40269</v>
      </c>
    </row>
    <row r="240" spans="1:7" ht="12.75" hidden="1">
      <c r="A240" s="76">
        <v>182</v>
      </c>
      <c r="B240" s="194" t="s">
        <v>367</v>
      </c>
      <c r="C240" s="194" t="s">
        <v>366</v>
      </c>
      <c r="D240" s="194" t="s">
        <v>368</v>
      </c>
      <c r="E240" s="194"/>
      <c r="F240" s="96">
        <f aca="true" t="shared" si="29" ref="F240:G242">F241</f>
        <v>0</v>
      </c>
      <c r="G240" s="96">
        <f t="shared" si="29"/>
        <v>0</v>
      </c>
    </row>
    <row r="241" spans="1:7" ht="12.75" hidden="1">
      <c r="A241" s="76">
        <v>183</v>
      </c>
      <c r="B241" s="194" t="s">
        <v>359</v>
      </c>
      <c r="C241" s="194" t="s">
        <v>366</v>
      </c>
      <c r="D241" s="194" t="s">
        <v>368</v>
      </c>
      <c r="E241" s="194" t="s">
        <v>360</v>
      </c>
      <c r="F241" s="96">
        <f t="shared" si="29"/>
        <v>0</v>
      </c>
      <c r="G241" s="96">
        <f t="shared" si="29"/>
        <v>0</v>
      </c>
    </row>
    <row r="242" spans="1:7" ht="12.75" hidden="1">
      <c r="A242" s="76">
        <v>184</v>
      </c>
      <c r="B242" s="194" t="s">
        <v>361</v>
      </c>
      <c r="C242" s="194" t="s">
        <v>366</v>
      </c>
      <c r="D242" s="194" t="s">
        <v>368</v>
      </c>
      <c r="E242" s="194" t="s">
        <v>362</v>
      </c>
      <c r="F242" s="96">
        <f t="shared" si="29"/>
        <v>0</v>
      </c>
      <c r="G242" s="96">
        <f t="shared" si="29"/>
        <v>0</v>
      </c>
    </row>
    <row r="243" spans="1:7" ht="12.75" hidden="1">
      <c r="A243" s="76">
        <v>185</v>
      </c>
      <c r="B243" s="193" t="s">
        <v>361</v>
      </c>
      <c r="C243" s="193" t="s">
        <v>366</v>
      </c>
      <c r="D243" s="193" t="s">
        <v>370</v>
      </c>
      <c r="E243" s="193" t="s">
        <v>362</v>
      </c>
      <c r="F243" s="96">
        <v>0</v>
      </c>
      <c r="G243" s="96">
        <v>0</v>
      </c>
    </row>
    <row r="244" spans="1:7" ht="12.75">
      <c r="A244" s="76">
        <v>206</v>
      </c>
      <c r="B244" s="227" t="s">
        <v>331</v>
      </c>
      <c r="C244" s="228"/>
      <c r="D244" s="228"/>
      <c r="E244" s="228"/>
      <c r="F244" s="96">
        <v>146187</v>
      </c>
      <c r="G244" s="96">
        <v>295338</v>
      </c>
    </row>
    <row r="245" spans="1:7" ht="12.75">
      <c r="A245" s="76">
        <v>207</v>
      </c>
      <c r="B245" s="190" t="s">
        <v>238</v>
      </c>
      <c r="C245" s="79"/>
      <c r="D245" s="79"/>
      <c r="E245" s="78"/>
      <c r="F245" s="128">
        <f>F9+F130+F214+F244</f>
        <v>6695836.999999999</v>
      </c>
      <c r="G245" s="128">
        <f>G9+G130+G214+G244</f>
        <v>7960539.000000001</v>
      </c>
    </row>
    <row r="246" spans="1:2" ht="12.75">
      <c r="A246" s="192"/>
      <c r="B246" s="191"/>
    </row>
  </sheetData>
  <sheetProtection/>
  <mergeCells count="8">
    <mergeCell ref="G7:G8"/>
    <mergeCell ref="B4:G4"/>
    <mergeCell ref="A5:G5"/>
    <mergeCell ref="B2:F2"/>
    <mergeCell ref="A7:A8"/>
    <mergeCell ref="B7:B8"/>
    <mergeCell ref="C7:E7"/>
    <mergeCell ref="F7:F8"/>
  </mergeCells>
  <printOptions/>
  <pageMargins left="0.11811023622047245" right="0.11811023622047245" top="0.15748031496062992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5.125" style="0" customWidth="1"/>
    <col min="2" max="2" width="33.25390625" style="0" customWidth="1"/>
    <col min="3" max="4" width="14.375" style="0" customWidth="1"/>
    <col min="5" max="5" width="15.125" style="0" customWidth="1"/>
  </cols>
  <sheetData>
    <row r="2" spans="1:5" ht="12.75">
      <c r="A2" s="149"/>
      <c r="B2" s="150"/>
      <c r="C2" s="150"/>
      <c r="D2" s="331" t="s">
        <v>509</v>
      </c>
      <c r="E2" s="331"/>
    </row>
    <row r="3" spans="1:5" ht="12.75">
      <c r="A3" s="332" t="s">
        <v>525</v>
      </c>
      <c r="B3" s="332"/>
      <c r="C3" s="332"/>
      <c r="D3" s="332"/>
      <c r="E3" s="332"/>
    </row>
    <row r="4" spans="1:5" ht="32.25" customHeight="1">
      <c r="A4" s="333" t="s">
        <v>510</v>
      </c>
      <c r="B4" s="333"/>
      <c r="C4" s="333"/>
      <c r="D4" s="333"/>
      <c r="E4" s="333"/>
    </row>
    <row r="5" spans="1:5" ht="19.5" thickBot="1">
      <c r="A5" s="149"/>
      <c r="B5" s="151"/>
      <c r="C5" s="151"/>
      <c r="D5" s="151"/>
      <c r="E5" s="151"/>
    </row>
    <row r="6" spans="1:5" ht="32.25" thickBot="1">
      <c r="A6" s="334" t="s">
        <v>212</v>
      </c>
      <c r="B6" s="152" t="s">
        <v>317</v>
      </c>
      <c r="C6" s="153" t="s">
        <v>372</v>
      </c>
      <c r="D6" s="153" t="s">
        <v>385</v>
      </c>
      <c r="E6" s="153" t="s">
        <v>511</v>
      </c>
    </row>
    <row r="7" spans="1:5" ht="12.75">
      <c r="A7" s="335"/>
      <c r="B7" s="39">
        <v>1</v>
      </c>
      <c r="C7" s="154">
        <v>2</v>
      </c>
      <c r="D7" s="39">
        <v>3</v>
      </c>
      <c r="E7" s="155">
        <v>4</v>
      </c>
    </row>
    <row r="8" spans="1:5" ht="12.75">
      <c r="A8" s="156">
        <v>1</v>
      </c>
      <c r="B8" s="156" t="s">
        <v>318</v>
      </c>
      <c r="C8" s="156"/>
      <c r="D8" s="156"/>
      <c r="E8" s="39"/>
    </row>
    <row r="9" spans="1:5" ht="12.75">
      <c r="A9" s="156"/>
      <c r="B9" s="156" t="s">
        <v>319</v>
      </c>
      <c r="C9" s="157">
        <v>100</v>
      </c>
      <c r="D9" s="158">
        <v>100</v>
      </c>
      <c r="E9" s="158">
        <v>100</v>
      </c>
    </row>
    <row r="10" spans="1:5" ht="12.75">
      <c r="A10" s="156"/>
      <c r="B10" s="159" t="s">
        <v>320</v>
      </c>
      <c r="C10" s="158">
        <v>100</v>
      </c>
      <c r="D10" s="158">
        <v>100</v>
      </c>
      <c r="E10" s="158">
        <v>100</v>
      </c>
    </row>
    <row r="11" spans="1:5" ht="12.75">
      <c r="A11" s="156"/>
      <c r="B11" s="156"/>
      <c r="C11" s="156"/>
      <c r="D11" s="156"/>
      <c r="E11" s="156"/>
    </row>
  </sheetData>
  <sheetProtection/>
  <mergeCells count="4">
    <mergeCell ref="D2:E2"/>
    <mergeCell ref="A3:E3"/>
    <mergeCell ref="A4:E4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39.75390625" style="0" customWidth="1"/>
    <col min="2" max="2" width="17.625" style="0" customWidth="1"/>
    <col min="3" max="3" width="15.875" style="0" customWidth="1"/>
    <col min="4" max="4" width="17.25390625" style="0" customWidth="1"/>
  </cols>
  <sheetData>
    <row r="1" spans="2:4" ht="38.25" customHeight="1">
      <c r="B1" s="336" t="s">
        <v>526</v>
      </c>
      <c r="C1" s="337"/>
      <c r="D1" s="337"/>
    </row>
    <row r="2" spans="1:4" ht="17.25" customHeight="1">
      <c r="A2" s="339" t="s">
        <v>373</v>
      </c>
      <c r="B2" s="339"/>
      <c r="C2" s="339"/>
      <c r="D2" s="339"/>
    </row>
    <row r="3" spans="1:4" ht="31.5" customHeight="1">
      <c r="A3" s="338" t="s">
        <v>512</v>
      </c>
      <c r="B3" s="338"/>
      <c r="C3" s="338"/>
      <c r="D3" s="338"/>
    </row>
    <row r="4" spans="1:4" ht="14.25" customHeight="1">
      <c r="A4" s="200"/>
      <c r="B4" s="200"/>
      <c r="C4" s="200"/>
      <c r="D4" s="200" t="s">
        <v>374</v>
      </c>
    </row>
    <row r="5" spans="1:4" ht="31.5">
      <c r="A5" s="201"/>
      <c r="B5" s="202" t="s">
        <v>375</v>
      </c>
      <c r="C5" s="202" t="s">
        <v>386</v>
      </c>
      <c r="D5" s="202" t="s">
        <v>513</v>
      </c>
    </row>
    <row r="6" spans="1:4" ht="31.5">
      <c r="A6" s="204" t="s">
        <v>376</v>
      </c>
      <c r="B6" s="203">
        <v>0</v>
      </c>
      <c r="C6" s="203">
        <f>SUM(C7:C10)</f>
        <v>0</v>
      </c>
      <c r="D6" s="203">
        <v>0</v>
      </c>
    </row>
    <row r="7" spans="1:4" ht="30">
      <c r="A7" s="205" t="s">
        <v>377</v>
      </c>
      <c r="B7" s="203">
        <v>0</v>
      </c>
      <c r="C7" s="203">
        <v>0</v>
      </c>
      <c r="D7" s="203">
        <v>0</v>
      </c>
    </row>
    <row r="8" spans="1:4" ht="47.25" customHeight="1">
      <c r="A8" s="206" t="s">
        <v>378</v>
      </c>
      <c r="B8" s="203">
        <v>0</v>
      </c>
      <c r="C8" s="203">
        <v>0</v>
      </c>
      <c r="D8" s="203">
        <v>0</v>
      </c>
    </row>
    <row r="9" spans="1:4" ht="30">
      <c r="A9" s="205" t="s">
        <v>379</v>
      </c>
      <c r="B9" s="203">
        <v>0</v>
      </c>
      <c r="C9" s="203">
        <v>0</v>
      </c>
      <c r="D9" s="203">
        <v>0</v>
      </c>
    </row>
    <row r="10" spans="1:4" ht="28.5" customHeight="1">
      <c r="A10" s="205" t="s">
        <v>380</v>
      </c>
      <c r="B10" s="203">
        <v>0</v>
      </c>
      <c r="C10" s="203">
        <v>0</v>
      </c>
      <c r="D10" s="203">
        <v>0</v>
      </c>
    </row>
  </sheetData>
  <sheetProtection/>
  <mergeCells count="3">
    <mergeCell ref="B1:D1"/>
    <mergeCell ref="A3:D3"/>
    <mergeCell ref="A2:D2"/>
  </mergeCells>
  <printOptions/>
  <pageMargins left="0.5118110236220472" right="0.5118110236220472" top="0.7480314960629921" bottom="0.748031496062992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11.25390625" style="0" customWidth="1"/>
    <col min="2" max="2" width="9.875" style="0" customWidth="1"/>
    <col min="3" max="3" width="10.25390625" style="0" customWidth="1"/>
    <col min="4" max="4" width="8.25390625" style="0" customWidth="1"/>
    <col min="5" max="5" width="13.125" style="0" customWidth="1"/>
    <col min="6" max="6" width="13.875" style="0" customWidth="1"/>
    <col min="7" max="7" width="14.00390625" style="0" customWidth="1"/>
  </cols>
  <sheetData>
    <row r="1" spans="5:7" ht="39.75" customHeight="1">
      <c r="E1" s="336" t="s">
        <v>527</v>
      </c>
      <c r="F1" s="337"/>
      <c r="G1" s="337"/>
    </row>
    <row r="2" ht="14.25" customHeight="1"/>
    <row r="3" spans="1:7" ht="129.75" customHeight="1">
      <c r="A3" s="340" t="s">
        <v>515</v>
      </c>
      <c r="B3" s="341"/>
      <c r="C3" s="341"/>
      <c r="D3" s="341"/>
      <c r="E3" s="341"/>
      <c r="F3" s="341"/>
      <c r="G3" s="341"/>
    </row>
    <row r="4" ht="17.25" customHeight="1"/>
    <row r="5" spans="1:7" ht="193.5" customHeight="1">
      <c r="A5" s="340" t="s">
        <v>514</v>
      </c>
      <c r="B5" s="341"/>
      <c r="C5" s="341"/>
      <c r="D5" s="341"/>
      <c r="E5" s="341"/>
      <c r="F5" s="341"/>
      <c r="G5" s="341"/>
    </row>
  </sheetData>
  <sheetProtection/>
  <mergeCells count="3">
    <mergeCell ref="E1:G1"/>
    <mergeCell ref="A3:G3"/>
    <mergeCell ref="A5:G5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11.25390625" style="0" customWidth="1"/>
    <col min="2" max="2" width="9.875" style="0" customWidth="1"/>
    <col min="3" max="3" width="10.25390625" style="0" customWidth="1"/>
    <col min="4" max="4" width="8.25390625" style="0" customWidth="1"/>
    <col min="5" max="5" width="13.125" style="0" customWidth="1"/>
    <col min="6" max="6" width="13.875" style="0" customWidth="1"/>
    <col min="7" max="7" width="14.00390625" style="0" customWidth="1"/>
  </cols>
  <sheetData>
    <row r="1" spans="5:7" ht="39.75" customHeight="1">
      <c r="E1" s="336" t="s">
        <v>527</v>
      </c>
      <c r="F1" s="337"/>
      <c r="G1" s="337"/>
    </row>
    <row r="2" ht="14.25" customHeight="1"/>
    <row r="3" spans="1:7" ht="129.75" customHeight="1">
      <c r="A3" s="340" t="s">
        <v>528</v>
      </c>
      <c r="B3" s="341"/>
      <c r="C3" s="341"/>
      <c r="D3" s="341"/>
      <c r="E3" s="341"/>
      <c r="F3" s="341"/>
      <c r="G3" s="341"/>
    </row>
    <row r="4" ht="17.25" customHeight="1"/>
    <row r="5" spans="1:7" ht="123" customHeight="1">
      <c r="A5" s="340" t="s">
        <v>529</v>
      </c>
      <c r="B5" s="341"/>
      <c r="C5" s="341"/>
      <c r="D5" s="341"/>
      <c r="E5" s="341"/>
      <c r="F5" s="341"/>
      <c r="G5" s="341"/>
    </row>
  </sheetData>
  <sheetProtection/>
  <mergeCells count="3">
    <mergeCell ref="E1:G1"/>
    <mergeCell ref="A3:G3"/>
    <mergeCell ref="A5:G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1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/>
    </row>
    <row r="4" spans="1:5" ht="15">
      <c r="A4" s="14"/>
      <c r="B4" s="14"/>
      <c r="C4" s="14"/>
      <c r="D4" s="15"/>
      <c r="E4" s="7"/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109</v>
      </c>
    </row>
    <row r="7" spans="1:5" ht="15">
      <c r="A7" s="14"/>
      <c r="B7" s="14"/>
      <c r="C7" s="14"/>
      <c r="D7" s="15"/>
      <c r="E7" s="7" t="s">
        <v>294</v>
      </c>
    </row>
    <row r="8" spans="1:5" ht="15">
      <c r="A8" s="14"/>
      <c r="B8" s="14"/>
      <c r="C8" s="14"/>
      <c r="D8" s="15"/>
      <c r="E8" s="7" t="s">
        <v>517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58" t="s">
        <v>445</v>
      </c>
      <c r="B10" s="258"/>
      <c r="C10" s="258"/>
      <c r="D10" s="258"/>
      <c r="E10" s="258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59" t="s">
        <v>81</v>
      </c>
      <c r="B12" s="260"/>
      <c r="C12" s="261"/>
      <c r="D12" s="22" t="s">
        <v>82</v>
      </c>
      <c r="E12" s="21" t="s">
        <v>83</v>
      </c>
    </row>
    <row r="13" spans="1:5" ht="25.5" customHeight="1">
      <c r="A13" s="23" t="s">
        <v>84</v>
      </c>
      <c r="B13" s="23" t="s">
        <v>85</v>
      </c>
      <c r="C13" s="21" t="s">
        <v>57</v>
      </c>
      <c r="D13" s="22"/>
      <c r="E13" s="21"/>
    </row>
    <row r="14" spans="1:5" ht="3.75" customHeight="1">
      <c r="A14" s="262" t="s">
        <v>118</v>
      </c>
      <c r="B14" s="265" t="s">
        <v>119</v>
      </c>
      <c r="C14" s="21"/>
      <c r="D14" s="131"/>
      <c r="E14" s="132"/>
    </row>
    <row r="15" spans="1:5" ht="23.25" customHeight="1">
      <c r="A15" s="263"/>
      <c r="B15" s="266"/>
      <c r="C15" s="130">
        <v>890</v>
      </c>
      <c r="D15" s="131" t="s">
        <v>95</v>
      </c>
      <c r="E15" s="132" t="s">
        <v>96</v>
      </c>
    </row>
    <row r="16" spans="1:5" ht="30.75" customHeight="1">
      <c r="A16" s="264"/>
      <c r="B16" s="267"/>
      <c r="C16" s="75" t="s">
        <v>135</v>
      </c>
      <c r="D16" s="133" t="s">
        <v>392</v>
      </c>
      <c r="E16" s="134" t="s">
        <v>120</v>
      </c>
    </row>
    <row r="17" spans="1:5" ht="29.25" customHeight="1">
      <c r="A17" s="268" t="s">
        <v>117</v>
      </c>
      <c r="B17" s="269" t="s">
        <v>229</v>
      </c>
      <c r="C17" s="75" t="s">
        <v>116</v>
      </c>
      <c r="D17" s="133" t="s">
        <v>111</v>
      </c>
      <c r="E17" s="135" t="s">
        <v>64</v>
      </c>
    </row>
    <row r="18" spans="1:5" ht="30.75" customHeight="1">
      <c r="A18" s="254"/>
      <c r="B18" s="256"/>
      <c r="C18" s="75" t="s">
        <v>116</v>
      </c>
      <c r="D18" s="133" t="s">
        <v>121</v>
      </c>
      <c r="E18" s="135" t="s">
        <v>64</v>
      </c>
    </row>
    <row r="19" spans="1:5" ht="28.5" customHeight="1">
      <c r="A19" s="254"/>
      <c r="B19" s="256"/>
      <c r="C19" s="75" t="s">
        <v>116</v>
      </c>
      <c r="D19" s="133" t="s">
        <v>122</v>
      </c>
      <c r="E19" s="135" t="s">
        <v>64</v>
      </c>
    </row>
    <row r="20" spans="1:5" ht="32.25" customHeight="1">
      <c r="A20" s="254"/>
      <c r="B20" s="256"/>
      <c r="C20" s="75" t="s">
        <v>116</v>
      </c>
      <c r="D20" s="133" t="s">
        <v>123</v>
      </c>
      <c r="E20" s="135" t="s">
        <v>64</v>
      </c>
    </row>
    <row r="21" spans="1:5" ht="39.75" customHeight="1">
      <c r="A21" s="254"/>
      <c r="B21" s="256"/>
      <c r="C21" s="75" t="s">
        <v>116</v>
      </c>
      <c r="D21" s="136" t="s">
        <v>92</v>
      </c>
      <c r="E21" s="134" t="s">
        <v>94</v>
      </c>
    </row>
    <row r="22" spans="1:5" ht="40.5" customHeight="1">
      <c r="A22" s="254"/>
      <c r="B22" s="256"/>
      <c r="C22" s="75" t="s">
        <v>116</v>
      </c>
      <c r="D22" s="136" t="s">
        <v>112</v>
      </c>
      <c r="E22" s="134" t="s">
        <v>94</v>
      </c>
    </row>
    <row r="23" spans="1:5" ht="24.75" customHeight="1">
      <c r="A23" s="254"/>
      <c r="B23" s="256"/>
      <c r="C23" s="75" t="s">
        <v>116</v>
      </c>
      <c r="D23" s="136" t="s">
        <v>113</v>
      </c>
      <c r="E23" s="141" t="s">
        <v>94</v>
      </c>
    </row>
    <row r="24" spans="1:5" ht="27" customHeight="1">
      <c r="A24" s="254"/>
      <c r="B24" s="256"/>
      <c r="C24" s="75" t="s">
        <v>116</v>
      </c>
      <c r="D24" s="136" t="s">
        <v>91</v>
      </c>
      <c r="E24" s="197" t="s">
        <v>67</v>
      </c>
    </row>
    <row r="25" spans="1:5" ht="29.25" customHeight="1">
      <c r="A25" s="254"/>
      <c r="B25" s="256"/>
      <c r="C25" s="75" t="s">
        <v>116</v>
      </c>
      <c r="D25" s="136" t="s">
        <v>114</v>
      </c>
      <c r="E25" s="197" t="s">
        <v>67</v>
      </c>
    </row>
    <row r="26" spans="1:6" ht="25.5" customHeight="1">
      <c r="A26" s="254"/>
      <c r="B26" s="256"/>
      <c r="C26" s="75" t="s">
        <v>116</v>
      </c>
      <c r="D26" s="136" t="s">
        <v>115</v>
      </c>
      <c r="E26" s="197" t="s">
        <v>67</v>
      </c>
      <c r="F26" s="17"/>
    </row>
    <row r="27" spans="1:6" ht="29.25" customHeight="1">
      <c r="A27" s="254"/>
      <c r="B27" s="256"/>
      <c r="C27" s="75" t="s">
        <v>116</v>
      </c>
      <c r="D27" s="136" t="s">
        <v>393</v>
      </c>
      <c r="E27" s="212" t="s">
        <v>394</v>
      </c>
      <c r="F27" s="17"/>
    </row>
    <row r="28" spans="1:5" ht="12.75" customHeight="1">
      <c r="A28" s="254"/>
      <c r="B28" s="256"/>
      <c r="C28" s="75" t="s">
        <v>116</v>
      </c>
      <c r="D28" s="136" t="s">
        <v>136</v>
      </c>
      <c r="E28" s="138" t="s">
        <v>137</v>
      </c>
    </row>
    <row r="29" spans="1:5" ht="15.75" customHeight="1">
      <c r="A29" s="254"/>
      <c r="B29" s="256"/>
      <c r="C29" s="75" t="s">
        <v>116</v>
      </c>
      <c r="D29" s="136" t="s">
        <v>395</v>
      </c>
      <c r="E29" s="138" t="s">
        <v>396</v>
      </c>
    </row>
    <row r="30" spans="1:5" ht="25.5" customHeight="1">
      <c r="A30" s="254"/>
      <c r="B30" s="256"/>
      <c r="C30" s="75" t="s">
        <v>116</v>
      </c>
      <c r="D30" s="136" t="s">
        <v>0</v>
      </c>
      <c r="E30" s="138" t="s">
        <v>1</v>
      </c>
    </row>
    <row r="31" spans="1:5" ht="12" customHeight="1">
      <c r="A31" s="254"/>
      <c r="B31" s="256"/>
      <c r="C31" s="75" t="s">
        <v>116</v>
      </c>
      <c r="D31" s="136" t="s">
        <v>95</v>
      </c>
      <c r="E31" s="135" t="s">
        <v>96</v>
      </c>
    </row>
    <row r="32" spans="1:5" ht="23.25" customHeight="1">
      <c r="A32" s="254"/>
      <c r="B32" s="198"/>
      <c r="C32" s="75" t="s">
        <v>116</v>
      </c>
      <c r="D32" s="136" t="s">
        <v>93</v>
      </c>
      <c r="E32" s="135" t="s">
        <v>397</v>
      </c>
    </row>
    <row r="33" spans="1:5" ht="15" customHeight="1">
      <c r="A33" s="254" t="s">
        <v>117</v>
      </c>
      <c r="B33" s="256" t="s">
        <v>229</v>
      </c>
      <c r="C33" s="75" t="s">
        <v>116</v>
      </c>
      <c r="D33" s="139" t="s">
        <v>398</v>
      </c>
      <c r="E33" s="138" t="s">
        <v>399</v>
      </c>
    </row>
    <row r="34" spans="1:5" ht="16.5" customHeight="1">
      <c r="A34" s="254"/>
      <c r="B34" s="256"/>
      <c r="C34" s="75" t="s">
        <v>116</v>
      </c>
      <c r="D34" s="139" t="s">
        <v>400</v>
      </c>
      <c r="E34" s="138" t="s">
        <v>401</v>
      </c>
    </row>
    <row r="35" spans="1:5" ht="25.5" customHeight="1">
      <c r="A35" s="254"/>
      <c r="B35" s="256"/>
      <c r="C35" s="75" t="s">
        <v>116</v>
      </c>
      <c r="D35" s="139" t="s">
        <v>402</v>
      </c>
      <c r="E35" s="138" t="s">
        <v>403</v>
      </c>
    </row>
    <row r="36" spans="1:5" ht="13.5" customHeight="1">
      <c r="A36" s="254"/>
      <c r="B36" s="256"/>
      <c r="C36" s="75" t="s">
        <v>116</v>
      </c>
      <c r="D36" s="133" t="s">
        <v>404</v>
      </c>
      <c r="E36" s="138" t="s">
        <v>405</v>
      </c>
    </row>
    <row r="37" spans="1:5" ht="39" customHeight="1">
      <c r="A37" s="254"/>
      <c r="B37" s="256"/>
      <c r="C37" s="75" t="s">
        <v>116</v>
      </c>
      <c r="D37" s="133" t="s">
        <v>406</v>
      </c>
      <c r="E37" s="138" t="s">
        <v>407</v>
      </c>
    </row>
    <row r="38" spans="1:5" ht="26.25" customHeight="1">
      <c r="A38" s="254"/>
      <c r="B38" s="256"/>
      <c r="C38" s="75" t="s">
        <v>116</v>
      </c>
      <c r="D38" s="133" t="s">
        <v>408</v>
      </c>
      <c r="E38" s="138" t="s">
        <v>409</v>
      </c>
    </row>
    <row r="39" spans="1:5" ht="15.75" customHeight="1">
      <c r="A39" s="254"/>
      <c r="B39" s="256"/>
      <c r="C39" s="75" t="s">
        <v>116</v>
      </c>
      <c r="D39" s="133" t="s">
        <v>410</v>
      </c>
      <c r="E39" s="138" t="s">
        <v>411</v>
      </c>
    </row>
    <row r="40" spans="1:5" ht="15" customHeight="1">
      <c r="A40" s="254"/>
      <c r="B40" s="256"/>
      <c r="C40" s="75" t="s">
        <v>116</v>
      </c>
      <c r="D40" s="133" t="s">
        <v>412</v>
      </c>
      <c r="E40" s="138" t="s">
        <v>413</v>
      </c>
    </row>
    <row r="41" spans="1:5" ht="16.5" customHeight="1">
      <c r="A41" s="254"/>
      <c r="B41" s="256"/>
      <c r="C41" s="173">
        <v>912</v>
      </c>
      <c r="D41" s="136" t="s">
        <v>414</v>
      </c>
      <c r="E41" s="135" t="s">
        <v>415</v>
      </c>
    </row>
    <row r="42" spans="1:5" ht="26.25" customHeight="1">
      <c r="A42" s="254"/>
      <c r="B42" s="256"/>
      <c r="C42" s="140">
        <v>912</v>
      </c>
      <c r="D42" s="213" t="s">
        <v>416</v>
      </c>
      <c r="E42" s="134" t="s">
        <v>417</v>
      </c>
    </row>
    <row r="43" spans="1:5" ht="15.75" customHeight="1">
      <c r="A43" s="254"/>
      <c r="B43" s="256"/>
      <c r="C43" s="140">
        <v>912</v>
      </c>
      <c r="D43" s="213" t="s">
        <v>418</v>
      </c>
      <c r="E43" s="134" t="s">
        <v>419</v>
      </c>
    </row>
    <row r="44" spans="1:5" ht="26.25" customHeight="1">
      <c r="A44" s="254"/>
      <c r="B44" s="256"/>
      <c r="C44" s="76">
        <v>912</v>
      </c>
      <c r="D44" s="213" t="s">
        <v>420</v>
      </c>
      <c r="E44" s="199" t="s">
        <v>421</v>
      </c>
    </row>
    <row r="45" spans="1:5" ht="15.75" customHeight="1">
      <c r="A45" s="254"/>
      <c r="B45" s="256"/>
      <c r="C45" s="76">
        <v>912</v>
      </c>
      <c r="D45" s="172" t="s">
        <v>422</v>
      </c>
      <c r="E45" s="199" t="s">
        <v>423</v>
      </c>
    </row>
    <row r="46" spans="1:5" ht="25.5" customHeight="1">
      <c r="A46" s="254"/>
      <c r="B46" s="256"/>
      <c r="C46" s="142">
        <v>912</v>
      </c>
      <c r="D46" s="174" t="s">
        <v>424</v>
      </c>
      <c r="E46" s="143" t="s">
        <v>425</v>
      </c>
    </row>
    <row r="47" spans="1:5" ht="17.25" customHeight="1">
      <c r="A47" s="254"/>
      <c r="B47" s="256"/>
      <c r="C47" s="142">
        <v>912</v>
      </c>
      <c r="D47" s="174" t="s">
        <v>426</v>
      </c>
      <c r="E47" s="199" t="s">
        <v>427</v>
      </c>
    </row>
    <row r="48" spans="1:5" ht="17.25" customHeight="1">
      <c r="A48" s="254"/>
      <c r="B48" s="256"/>
      <c r="C48" s="142">
        <v>912</v>
      </c>
      <c r="D48" s="174" t="s">
        <v>428</v>
      </c>
      <c r="E48" s="199" t="s">
        <v>429</v>
      </c>
    </row>
    <row r="49" spans="1:5" ht="25.5" customHeight="1">
      <c r="A49" s="254"/>
      <c r="B49" s="256"/>
      <c r="C49" s="142">
        <v>912</v>
      </c>
      <c r="D49" s="174" t="s">
        <v>430</v>
      </c>
      <c r="E49" s="197" t="s">
        <v>298</v>
      </c>
    </row>
    <row r="50" spans="1:5" ht="39" customHeight="1">
      <c r="A50" s="254"/>
      <c r="B50" s="256"/>
      <c r="C50" s="142">
        <v>912</v>
      </c>
      <c r="D50" s="174" t="s">
        <v>431</v>
      </c>
      <c r="E50" s="197" t="s">
        <v>432</v>
      </c>
    </row>
    <row r="51" spans="1:5" ht="27.75" customHeight="1">
      <c r="A51" s="254"/>
      <c r="B51" s="256"/>
      <c r="C51" s="142">
        <v>912</v>
      </c>
      <c r="D51" s="174" t="s">
        <v>433</v>
      </c>
      <c r="E51" s="197" t="s">
        <v>434</v>
      </c>
    </row>
    <row r="52" spans="1:5" ht="28.5" customHeight="1">
      <c r="A52" s="254"/>
      <c r="B52" s="256"/>
      <c r="C52" s="142">
        <v>912</v>
      </c>
      <c r="D52" s="174" t="s">
        <v>435</v>
      </c>
      <c r="E52" s="197" t="s">
        <v>436</v>
      </c>
    </row>
    <row r="53" spans="1:5" ht="39" customHeight="1">
      <c r="A53" s="254"/>
      <c r="B53" s="256"/>
      <c r="C53" s="142">
        <v>912</v>
      </c>
      <c r="D53" s="174" t="s">
        <v>437</v>
      </c>
      <c r="E53" s="197" t="s">
        <v>438</v>
      </c>
    </row>
    <row r="54" spans="1:5" ht="39" customHeight="1">
      <c r="A54" s="254"/>
      <c r="B54" s="256"/>
      <c r="C54" s="142">
        <v>912</v>
      </c>
      <c r="D54" s="174" t="s">
        <v>439</v>
      </c>
      <c r="E54" s="197" t="s">
        <v>440</v>
      </c>
    </row>
    <row r="55" spans="1:5" ht="39" customHeight="1">
      <c r="A55" s="254"/>
      <c r="B55" s="256"/>
      <c r="C55" s="142">
        <v>912</v>
      </c>
      <c r="D55" s="174" t="s">
        <v>441</v>
      </c>
      <c r="E55" s="137" t="s">
        <v>442</v>
      </c>
    </row>
    <row r="56" spans="1:5" ht="28.5" customHeight="1">
      <c r="A56" s="255"/>
      <c r="B56" s="257"/>
      <c r="C56" s="142">
        <v>912</v>
      </c>
      <c r="D56" s="174" t="s">
        <v>443</v>
      </c>
      <c r="E56" s="197" t="s">
        <v>444</v>
      </c>
    </row>
    <row r="57" spans="1:4" ht="39" customHeight="1">
      <c r="A57" s="20"/>
      <c r="B57" s="19"/>
      <c r="C57" s="17"/>
      <c r="D57" s="17"/>
    </row>
    <row r="58" spans="1:5" ht="39" customHeight="1">
      <c r="A58" s="207"/>
      <c r="B58" s="208"/>
      <c r="C58" s="209"/>
      <c r="D58" s="210"/>
      <c r="E58" s="211"/>
    </row>
    <row r="59" spans="1:5" ht="39" customHeight="1">
      <c r="A59" s="207"/>
      <c r="B59" s="208"/>
      <c r="C59" s="209"/>
      <c r="D59" s="210"/>
      <c r="E59" s="211"/>
    </row>
    <row r="60" spans="1:5" ht="39" customHeight="1">
      <c r="A60" s="207"/>
      <c r="B60" s="208"/>
      <c r="C60" s="209"/>
      <c r="D60" s="210"/>
      <c r="E60" s="211"/>
    </row>
    <row r="61" spans="1:5" ht="39" customHeight="1">
      <c r="A61" s="207"/>
      <c r="B61" s="208"/>
      <c r="C61" s="209"/>
      <c r="D61" s="210"/>
      <c r="E61" s="211"/>
    </row>
    <row r="62" spans="1:5" ht="39" customHeight="1">
      <c r="A62" s="207"/>
      <c r="B62" s="208"/>
      <c r="C62" s="209"/>
      <c r="D62" s="210"/>
      <c r="E62" s="211"/>
    </row>
    <row r="63" spans="1:5" ht="39" customHeight="1">
      <c r="A63" s="207"/>
      <c r="B63" s="208"/>
      <c r="C63" s="209"/>
      <c r="D63" s="210"/>
      <c r="E63" s="211"/>
    </row>
    <row r="64" spans="1:5" ht="39" customHeight="1">
      <c r="A64" s="207"/>
      <c r="B64" s="208"/>
      <c r="C64" s="209"/>
      <c r="D64" s="210"/>
      <c r="E64" s="211"/>
    </row>
    <row r="65" spans="1:5" ht="39" customHeight="1">
      <c r="A65" s="207"/>
      <c r="B65" s="208"/>
      <c r="C65" s="209"/>
      <c r="D65" s="210"/>
      <c r="E65" s="211"/>
    </row>
    <row r="66" spans="1:5" ht="39" customHeight="1">
      <c r="A66" s="207"/>
      <c r="B66" s="208"/>
      <c r="C66" s="209"/>
      <c r="D66" s="210"/>
      <c r="E66" s="211"/>
    </row>
    <row r="67" spans="1:5" ht="39" customHeight="1">
      <c r="A67" s="207"/>
      <c r="B67" s="208"/>
      <c r="C67" s="209"/>
      <c r="D67" s="210"/>
      <c r="E67" s="211"/>
    </row>
    <row r="68" spans="1:5" ht="39" customHeight="1">
      <c r="A68" s="207"/>
      <c r="B68" s="208"/>
      <c r="C68" s="209"/>
      <c r="D68" s="210"/>
      <c r="E68" s="211"/>
    </row>
    <row r="69" spans="1:5" ht="39" customHeight="1">
      <c r="A69" s="207"/>
      <c r="B69" s="208"/>
      <c r="C69" s="209"/>
      <c r="D69" s="210"/>
      <c r="E69" s="211"/>
    </row>
    <row r="70" spans="1:5" ht="39" customHeight="1">
      <c r="A70" s="207"/>
      <c r="B70" s="208"/>
      <c r="C70" s="209"/>
      <c r="D70" s="210"/>
      <c r="E70" s="211"/>
    </row>
    <row r="71" spans="1:4" ht="77.25" customHeight="1">
      <c r="A71" s="20"/>
      <c r="B71" s="19"/>
      <c r="C71" s="17"/>
      <c r="D71" s="17"/>
    </row>
  </sheetData>
  <sheetProtection/>
  <mergeCells count="8">
    <mergeCell ref="A33:A56"/>
    <mergeCell ref="B33:B56"/>
    <mergeCell ref="A10:E10"/>
    <mergeCell ref="A12:C12"/>
    <mergeCell ref="A14:A16"/>
    <mergeCell ref="B14:B16"/>
    <mergeCell ref="A17:A32"/>
    <mergeCell ref="B17:B31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1" spans="1:10" ht="15">
      <c r="A1" s="14"/>
      <c r="B1" s="14"/>
      <c r="C1" s="14"/>
      <c r="D1" s="14"/>
      <c r="E1" s="14"/>
      <c r="F1" s="14"/>
      <c r="G1" s="14"/>
      <c r="H1" s="14"/>
      <c r="I1" s="15"/>
      <c r="J1" s="7" t="s">
        <v>333</v>
      </c>
    </row>
    <row r="2" spans="1:10" ht="15">
      <c r="A2" s="14"/>
      <c r="B2" s="14"/>
      <c r="C2" s="14"/>
      <c r="D2" s="14"/>
      <c r="E2" s="14"/>
      <c r="F2" s="14"/>
      <c r="G2" s="14"/>
      <c r="H2" s="14"/>
      <c r="I2" s="15"/>
      <c r="J2" s="7" t="s">
        <v>334</v>
      </c>
    </row>
    <row r="3" spans="1:10" ht="15">
      <c r="A3" s="14"/>
      <c r="B3" s="14"/>
      <c r="C3" s="14"/>
      <c r="D3" s="14"/>
      <c r="E3" s="14"/>
      <c r="F3" s="14"/>
      <c r="G3" s="14"/>
      <c r="H3" s="14"/>
      <c r="I3" s="15"/>
      <c r="J3" s="7" t="s">
        <v>517</v>
      </c>
    </row>
    <row r="4" spans="1:10" ht="15">
      <c r="A4" s="14"/>
      <c r="B4" s="14"/>
      <c r="C4" s="14"/>
      <c r="D4" s="14"/>
      <c r="E4" s="14"/>
      <c r="F4" s="14"/>
      <c r="G4" s="14"/>
      <c r="H4" s="14"/>
      <c r="I4" s="15"/>
      <c r="J4" s="16"/>
    </row>
    <row r="5" spans="1:10" ht="15.75">
      <c r="A5" s="270" t="s">
        <v>335</v>
      </c>
      <c r="B5" s="270"/>
      <c r="C5" s="270"/>
      <c r="D5" s="270"/>
      <c r="E5" s="270"/>
      <c r="F5" s="270"/>
      <c r="G5" s="270"/>
      <c r="H5" s="270"/>
      <c r="I5" s="270"/>
      <c r="J5" s="270"/>
    </row>
    <row r="6" spans="1:10" ht="15.75">
      <c r="A6" s="270" t="s">
        <v>391</v>
      </c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>
      <c r="A7" s="272" t="s">
        <v>336</v>
      </c>
      <c r="B7" s="273"/>
      <c r="C7" s="273"/>
      <c r="D7" s="273"/>
      <c r="E7" s="273"/>
      <c r="F7" s="273"/>
      <c r="G7" s="273"/>
      <c r="H7" s="274"/>
      <c r="I7" s="278" t="s">
        <v>337</v>
      </c>
      <c r="J7" s="279" t="s">
        <v>107</v>
      </c>
    </row>
    <row r="8" spans="1:10" ht="12.75">
      <c r="A8" s="275"/>
      <c r="B8" s="276"/>
      <c r="C8" s="276"/>
      <c r="D8" s="276"/>
      <c r="E8" s="276"/>
      <c r="F8" s="276"/>
      <c r="G8" s="276"/>
      <c r="H8" s="277"/>
      <c r="I8" s="278"/>
      <c r="J8" s="279"/>
    </row>
    <row r="9" spans="1:10" ht="32.25" customHeight="1">
      <c r="A9" s="280" t="s">
        <v>347</v>
      </c>
      <c r="B9" s="283" t="s">
        <v>338</v>
      </c>
      <c r="C9" s="162"/>
      <c r="D9" s="162"/>
      <c r="E9" s="162"/>
      <c r="F9" s="162"/>
      <c r="G9" s="162"/>
      <c r="H9" s="163" t="s">
        <v>116</v>
      </c>
      <c r="I9" s="164"/>
      <c r="J9" s="171" t="s">
        <v>117</v>
      </c>
    </row>
    <row r="10" spans="1:10" ht="34.5" customHeight="1">
      <c r="A10" s="281"/>
      <c r="B10" s="284"/>
      <c r="C10" s="165"/>
      <c r="D10" s="165"/>
      <c r="E10" s="165"/>
      <c r="F10" s="165"/>
      <c r="G10" s="165"/>
      <c r="H10" s="167" t="s">
        <v>116</v>
      </c>
      <c r="I10" s="168" t="s">
        <v>339</v>
      </c>
      <c r="J10" s="169" t="s">
        <v>340</v>
      </c>
    </row>
    <row r="11" spans="1:10" ht="36" customHeight="1">
      <c r="A11" s="281"/>
      <c r="B11" s="284"/>
      <c r="C11" s="165"/>
      <c r="D11" s="165"/>
      <c r="E11" s="165"/>
      <c r="F11" s="165"/>
      <c r="G11" s="165"/>
      <c r="H11" s="167" t="s">
        <v>116</v>
      </c>
      <c r="I11" s="168" t="s">
        <v>341</v>
      </c>
      <c r="J11" s="169" t="s">
        <v>342</v>
      </c>
    </row>
    <row r="12" spans="1:10" ht="27" customHeight="1">
      <c r="A12" s="281"/>
      <c r="B12" s="284"/>
      <c r="C12" s="165"/>
      <c r="D12" s="165"/>
      <c r="E12" s="165"/>
      <c r="F12" s="165"/>
      <c r="G12" s="165"/>
      <c r="H12" s="167" t="s">
        <v>116</v>
      </c>
      <c r="I12" s="170" t="s">
        <v>343</v>
      </c>
      <c r="J12" s="169" t="s">
        <v>344</v>
      </c>
    </row>
    <row r="13" spans="1:10" ht="24.75" customHeight="1">
      <c r="A13" s="282"/>
      <c r="B13" s="285"/>
      <c r="C13" s="166"/>
      <c r="D13" s="166"/>
      <c r="E13" s="166"/>
      <c r="F13" s="166"/>
      <c r="G13" s="166"/>
      <c r="H13" s="167" t="s">
        <v>116</v>
      </c>
      <c r="I13" s="170" t="s">
        <v>345</v>
      </c>
      <c r="J13" s="169" t="s">
        <v>346</v>
      </c>
    </row>
  </sheetData>
  <sheetProtection/>
  <mergeCells count="7">
    <mergeCell ref="A5:J5"/>
    <mergeCell ref="A6:J6"/>
    <mergeCell ref="A7:H8"/>
    <mergeCell ref="I7:I8"/>
    <mergeCell ref="J7:J8"/>
    <mergeCell ref="A9:A13"/>
    <mergeCell ref="B9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8" sqref="B8:L8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86"/>
      <c r="L1" s="286"/>
    </row>
    <row r="2" spans="11:12" ht="12.75">
      <c r="K2" s="286"/>
      <c r="L2" s="286"/>
    </row>
    <row r="3" spans="11:12" ht="12.75">
      <c r="K3" s="286"/>
      <c r="L3" s="286"/>
    </row>
    <row r="4" ht="9" customHeight="1"/>
    <row r="5" spans="2:12" ht="13.5" customHeight="1">
      <c r="B5" s="287" t="s">
        <v>110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2:12" ht="12.75">
      <c r="B6" s="287" t="s">
        <v>294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7" spans="2:12" ht="12.75">
      <c r="B7" s="287" t="s">
        <v>518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2:12" ht="3.75" customHeight="1"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2:12" ht="13.5" customHeight="1">
      <c r="B9" s="289" t="s">
        <v>446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</row>
    <row r="10" spans="2:12" ht="12" customHeight="1">
      <c r="B10" s="290" t="s">
        <v>49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</row>
    <row r="11" spans="1:12" ht="10.5" customHeight="1">
      <c r="A11" s="291" t="s">
        <v>261</v>
      </c>
      <c r="B11" s="294" t="s">
        <v>129</v>
      </c>
      <c r="C11" s="295" t="s">
        <v>57</v>
      </c>
      <c r="D11" s="295"/>
      <c r="E11" s="295"/>
      <c r="F11" s="295"/>
      <c r="G11" s="295"/>
      <c r="H11" s="295"/>
      <c r="I11" s="295"/>
      <c r="J11" s="296" t="s">
        <v>447</v>
      </c>
      <c r="K11" s="297" t="s">
        <v>381</v>
      </c>
      <c r="L11" s="296" t="s">
        <v>388</v>
      </c>
    </row>
    <row r="12" spans="1:12" ht="2.25" customHeight="1">
      <c r="A12" s="292"/>
      <c r="B12" s="294"/>
      <c r="C12" s="295"/>
      <c r="D12" s="295"/>
      <c r="E12" s="295"/>
      <c r="F12" s="295"/>
      <c r="G12" s="295"/>
      <c r="H12" s="295"/>
      <c r="I12" s="295"/>
      <c r="J12" s="296"/>
      <c r="K12" s="298"/>
      <c r="L12" s="296"/>
    </row>
    <row r="13" spans="1:12" ht="96" customHeight="1">
      <c r="A13" s="293"/>
      <c r="B13" s="294"/>
      <c r="C13" s="144" t="s">
        <v>127</v>
      </c>
      <c r="D13" s="144" t="s">
        <v>35</v>
      </c>
      <c r="E13" s="144" t="s">
        <v>36</v>
      </c>
      <c r="F13" s="145" t="s">
        <v>37</v>
      </c>
      <c r="G13" s="144" t="s">
        <v>38</v>
      </c>
      <c r="H13" s="144" t="s">
        <v>39</v>
      </c>
      <c r="I13" s="145" t="s">
        <v>128</v>
      </c>
      <c r="J13" s="296"/>
      <c r="K13" s="299"/>
      <c r="L13" s="296"/>
    </row>
    <row r="14" spans="1:12" ht="11.25" customHeight="1">
      <c r="A14" s="93"/>
      <c r="B14" s="85">
        <v>1</v>
      </c>
      <c r="C14" s="288" t="s">
        <v>58</v>
      </c>
      <c r="D14" s="288"/>
      <c r="E14" s="288"/>
      <c r="F14" s="288"/>
      <c r="G14" s="288"/>
      <c r="H14" s="288"/>
      <c r="I14" s="288"/>
      <c r="J14" s="11" t="s">
        <v>175</v>
      </c>
      <c r="K14" s="11" t="s">
        <v>176</v>
      </c>
      <c r="L14" s="24">
        <v>5</v>
      </c>
    </row>
    <row r="15" spans="1:12" ht="12.75">
      <c r="A15" s="93">
        <v>1</v>
      </c>
      <c r="B15" s="86" t="s">
        <v>42</v>
      </c>
      <c r="C15" s="11"/>
      <c r="D15" s="11"/>
      <c r="E15" s="11"/>
      <c r="F15" s="11"/>
      <c r="G15" s="11"/>
      <c r="H15" s="11"/>
      <c r="I15" s="11"/>
      <c r="J15" s="105">
        <f>J16+J43</f>
        <v>11113019</v>
      </c>
      <c r="K15" s="105">
        <f>K16+K43</f>
        <v>6695837</v>
      </c>
      <c r="L15" s="105">
        <f>L16+L43</f>
        <v>7960539</v>
      </c>
    </row>
    <row r="16" spans="1:12" s="2" customFormat="1" ht="12.75">
      <c r="A16" s="94">
        <v>2</v>
      </c>
      <c r="B16" s="87" t="s">
        <v>51</v>
      </c>
      <c r="C16" s="25" t="s">
        <v>41</v>
      </c>
      <c r="D16" s="25" t="s">
        <v>50</v>
      </c>
      <c r="E16" s="25" t="s">
        <v>26</v>
      </c>
      <c r="F16" s="25" t="s">
        <v>52</v>
      </c>
      <c r="G16" s="25" t="s">
        <v>26</v>
      </c>
      <c r="H16" s="25" t="s">
        <v>53</v>
      </c>
      <c r="I16" s="25" t="s">
        <v>41</v>
      </c>
      <c r="J16" s="106">
        <f>J17+J25+J34+J31+J20+J40</f>
        <v>2087399</v>
      </c>
      <c r="K16" s="106">
        <f>K17+K25+K34+K31+K20+K40</f>
        <v>1947053</v>
      </c>
      <c r="L16" s="106">
        <f>L17+L25+L34+L31+L20+L40</f>
        <v>1989455</v>
      </c>
    </row>
    <row r="17" spans="1:12" s="2" customFormat="1" ht="12.75">
      <c r="A17" s="94">
        <v>3</v>
      </c>
      <c r="B17" s="87" t="s">
        <v>54</v>
      </c>
      <c r="C17" s="25" t="s">
        <v>41</v>
      </c>
      <c r="D17" s="25" t="s">
        <v>50</v>
      </c>
      <c r="E17" s="25" t="s">
        <v>29</v>
      </c>
      <c r="F17" s="25" t="s">
        <v>52</v>
      </c>
      <c r="G17" s="25" t="s">
        <v>26</v>
      </c>
      <c r="H17" s="25" t="s">
        <v>53</v>
      </c>
      <c r="I17" s="25" t="s">
        <v>41</v>
      </c>
      <c r="J17" s="107">
        <f aca="true" t="shared" si="0" ref="J17:L18">J18</f>
        <v>308689.1</v>
      </c>
      <c r="K17" s="107">
        <f t="shared" si="0"/>
        <v>234541.2</v>
      </c>
      <c r="L17" s="107">
        <f t="shared" si="0"/>
        <v>213303</v>
      </c>
    </row>
    <row r="18" spans="1:12" s="2" customFormat="1" ht="12.75">
      <c r="A18" s="94">
        <v>4</v>
      </c>
      <c r="B18" s="88" t="s">
        <v>59</v>
      </c>
      <c r="C18" s="25" t="s">
        <v>43</v>
      </c>
      <c r="D18" s="25" t="s">
        <v>50</v>
      </c>
      <c r="E18" s="25" t="s">
        <v>29</v>
      </c>
      <c r="F18" s="25" t="s">
        <v>46</v>
      </c>
      <c r="G18" s="25" t="s">
        <v>26</v>
      </c>
      <c r="H18" s="25" t="s">
        <v>53</v>
      </c>
      <c r="I18" s="25" t="s">
        <v>44</v>
      </c>
      <c r="J18" s="107">
        <f t="shared" si="0"/>
        <v>308689.1</v>
      </c>
      <c r="K18" s="107">
        <f t="shared" si="0"/>
        <v>234541.2</v>
      </c>
      <c r="L18" s="107">
        <f t="shared" si="0"/>
        <v>213303</v>
      </c>
    </row>
    <row r="19" spans="1:12" s="2" customFormat="1" ht="48">
      <c r="A19" s="94">
        <v>5</v>
      </c>
      <c r="B19" s="123" t="s">
        <v>230</v>
      </c>
      <c r="C19" s="26" t="s">
        <v>43</v>
      </c>
      <c r="D19" s="26" t="s">
        <v>50</v>
      </c>
      <c r="E19" s="26" t="s">
        <v>29</v>
      </c>
      <c r="F19" s="26" t="s">
        <v>173</v>
      </c>
      <c r="G19" s="26" t="s">
        <v>26</v>
      </c>
      <c r="H19" s="26" t="s">
        <v>53</v>
      </c>
      <c r="I19" s="26" t="s">
        <v>44</v>
      </c>
      <c r="J19" s="108">
        <v>308689.1</v>
      </c>
      <c r="K19" s="107">
        <v>234541.2</v>
      </c>
      <c r="L19" s="107">
        <v>213303</v>
      </c>
    </row>
    <row r="20" spans="1:12" ht="12" customHeight="1">
      <c r="A20" s="93">
        <v>6</v>
      </c>
      <c r="B20" s="146" t="s">
        <v>138</v>
      </c>
      <c r="C20" s="27" t="s">
        <v>41</v>
      </c>
      <c r="D20" s="27" t="s">
        <v>50</v>
      </c>
      <c r="E20" s="27" t="s">
        <v>124</v>
      </c>
      <c r="F20" s="27" t="s">
        <v>52</v>
      </c>
      <c r="G20" s="27" t="s">
        <v>26</v>
      </c>
      <c r="H20" s="27" t="s">
        <v>53</v>
      </c>
      <c r="I20" s="27" t="s">
        <v>44</v>
      </c>
      <c r="J20" s="107">
        <f>J21+J22+J23+J24</f>
        <v>212800</v>
      </c>
      <c r="K20" s="107">
        <f>K21+K22+K23+K24</f>
        <v>242000</v>
      </c>
      <c r="L20" s="107">
        <f>L21+L22+L23+L24</f>
        <v>244900</v>
      </c>
    </row>
    <row r="21" spans="1:12" ht="49.5" customHeight="1">
      <c r="A21" s="93">
        <v>7</v>
      </c>
      <c r="B21" s="123" t="s">
        <v>139</v>
      </c>
      <c r="C21" s="27" t="s">
        <v>174</v>
      </c>
      <c r="D21" s="27" t="s">
        <v>50</v>
      </c>
      <c r="E21" s="27" t="s">
        <v>124</v>
      </c>
      <c r="F21" s="27" t="s">
        <v>143</v>
      </c>
      <c r="G21" s="27" t="s">
        <v>29</v>
      </c>
      <c r="H21" s="27" t="s">
        <v>53</v>
      </c>
      <c r="I21" s="27" t="s">
        <v>44</v>
      </c>
      <c r="J21" s="109">
        <v>77100</v>
      </c>
      <c r="K21" s="110">
        <v>87500</v>
      </c>
      <c r="L21" s="110">
        <v>112700</v>
      </c>
    </row>
    <row r="22" spans="1:12" ht="59.25" customHeight="1">
      <c r="A22" s="93">
        <v>8</v>
      </c>
      <c r="B22" s="89" t="s">
        <v>140</v>
      </c>
      <c r="C22" s="27" t="s">
        <v>174</v>
      </c>
      <c r="D22" s="27" t="s">
        <v>50</v>
      </c>
      <c r="E22" s="27" t="s">
        <v>124</v>
      </c>
      <c r="F22" s="27" t="s">
        <v>144</v>
      </c>
      <c r="G22" s="27" t="s">
        <v>29</v>
      </c>
      <c r="H22" s="27" t="s">
        <v>53</v>
      </c>
      <c r="I22" s="27" t="s">
        <v>44</v>
      </c>
      <c r="J22" s="109">
        <v>500</v>
      </c>
      <c r="K22" s="110">
        <v>600</v>
      </c>
      <c r="L22" s="110">
        <v>600</v>
      </c>
    </row>
    <row r="23" spans="1:12" ht="58.5" customHeight="1">
      <c r="A23" s="93">
        <v>9</v>
      </c>
      <c r="B23" s="123" t="s">
        <v>141</v>
      </c>
      <c r="C23" s="27" t="s">
        <v>174</v>
      </c>
      <c r="D23" s="27" t="s">
        <v>50</v>
      </c>
      <c r="E23" s="27" t="s">
        <v>124</v>
      </c>
      <c r="F23" s="27" t="s">
        <v>145</v>
      </c>
      <c r="G23" s="27" t="s">
        <v>29</v>
      </c>
      <c r="H23" s="27" t="s">
        <v>53</v>
      </c>
      <c r="I23" s="27" t="s">
        <v>44</v>
      </c>
      <c r="J23" s="109">
        <v>149500</v>
      </c>
      <c r="K23" s="110">
        <v>169700</v>
      </c>
      <c r="L23" s="110">
        <v>145900</v>
      </c>
    </row>
    <row r="24" spans="1:12" ht="59.25" customHeight="1">
      <c r="A24" s="93">
        <v>10</v>
      </c>
      <c r="B24" s="123" t="s">
        <v>142</v>
      </c>
      <c r="C24" s="27" t="s">
        <v>174</v>
      </c>
      <c r="D24" s="27" t="s">
        <v>50</v>
      </c>
      <c r="E24" s="27" t="s">
        <v>124</v>
      </c>
      <c r="F24" s="27" t="s">
        <v>146</v>
      </c>
      <c r="G24" s="27" t="s">
        <v>29</v>
      </c>
      <c r="H24" s="27" t="s">
        <v>53</v>
      </c>
      <c r="I24" s="27" t="s">
        <v>44</v>
      </c>
      <c r="J24" s="109">
        <v>-14300</v>
      </c>
      <c r="K24" s="110">
        <v>-15800</v>
      </c>
      <c r="L24" s="110">
        <v>-14300</v>
      </c>
    </row>
    <row r="25" spans="1:12" s="2" customFormat="1" ht="12.75">
      <c r="A25" s="94">
        <v>11</v>
      </c>
      <c r="B25" s="88" t="s">
        <v>55</v>
      </c>
      <c r="C25" s="26" t="s">
        <v>41</v>
      </c>
      <c r="D25" s="26" t="s">
        <v>50</v>
      </c>
      <c r="E25" s="26" t="s">
        <v>30</v>
      </c>
      <c r="F25" s="28" t="s">
        <v>52</v>
      </c>
      <c r="G25" s="26" t="s">
        <v>26</v>
      </c>
      <c r="H25" s="26" t="s">
        <v>53</v>
      </c>
      <c r="I25" s="26" t="s">
        <v>41</v>
      </c>
      <c r="J25" s="107">
        <f>J26+J28</f>
        <v>770655.1</v>
      </c>
      <c r="K25" s="107">
        <f>K26+K28</f>
        <v>718507.8</v>
      </c>
      <c r="L25" s="107">
        <f>L26+L28</f>
        <v>777479.7</v>
      </c>
    </row>
    <row r="26" spans="1:12" s="2" customFormat="1" ht="12.75">
      <c r="A26" s="94">
        <v>12</v>
      </c>
      <c r="B26" s="88" t="s">
        <v>61</v>
      </c>
      <c r="C26" s="26" t="s">
        <v>43</v>
      </c>
      <c r="D26" s="26" t="s">
        <v>50</v>
      </c>
      <c r="E26" s="26" t="s">
        <v>30</v>
      </c>
      <c r="F26" s="28" t="s">
        <v>31</v>
      </c>
      <c r="G26" s="26" t="s">
        <v>26</v>
      </c>
      <c r="H26" s="26" t="s">
        <v>53</v>
      </c>
      <c r="I26" s="26" t="s">
        <v>44</v>
      </c>
      <c r="J26" s="107">
        <f>J27</f>
        <v>188975</v>
      </c>
      <c r="K26" s="107">
        <f>K27</f>
        <v>191644.3</v>
      </c>
      <c r="L26" s="107">
        <f>L27</f>
        <v>188724</v>
      </c>
    </row>
    <row r="27" spans="1:12" s="2" customFormat="1" ht="28.5" customHeight="1">
      <c r="A27" s="94">
        <v>13</v>
      </c>
      <c r="B27" s="124" t="s">
        <v>308</v>
      </c>
      <c r="C27" s="26" t="s">
        <v>43</v>
      </c>
      <c r="D27" s="26" t="s">
        <v>50</v>
      </c>
      <c r="E27" s="26" t="s">
        <v>30</v>
      </c>
      <c r="F27" s="28" t="s">
        <v>62</v>
      </c>
      <c r="G27" s="26" t="s">
        <v>26</v>
      </c>
      <c r="H27" s="26" t="s">
        <v>53</v>
      </c>
      <c r="I27" s="26" t="s">
        <v>44</v>
      </c>
      <c r="J27" s="107">
        <v>188975</v>
      </c>
      <c r="K27" s="107">
        <v>191644.3</v>
      </c>
      <c r="L27" s="107">
        <v>188724</v>
      </c>
    </row>
    <row r="28" spans="1:12" s="2" customFormat="1" ht="12" customHeight="1">
      <c r="A28" s="94">
        <v>14</v>
      </c>
      <c r="B28" s="147" t="s">
        <v>56</v>
      </c>
      <c r="C28" s="26" t="s">
        <v>41</v>
      </c>
      <c r="D28" s="26" t="s">
        <v>50</v>
      </c>
      <c r="E28" s="26" t="s">
        <v>30</v>
      </c>
      <c r="F28" s="28" t="s">
        <v>48</v>
      </c>
      <c r="G28" s="26" t="s">
        <v>26</v>
      </c>
      <c r="H28" s="26" t="s">
        <v>53</v>
      </c>
      <c r="I28" s="26" t="s">
        <v>44</v>
      </c>
      <c r="J28" s="107">
        <f>J29+J30</f>
        <v>581680.1</v>
      </c>
      <c r="K28" s="107">
        <f>K29+K30</f>
        <v>526863.5</v>
      </c>
      <c r="L28" s="107">
        <f>L29+L30</f>
        <v>588755.7</v>
      </c>
    </row>
    <row r="29" spans="1:12" s="2" customFormat="1" ht="48">
      <c r="A29" s="94">
        <v>15</v>
      </c>
      <c r="B29" s="90" t="s">
        <v>231</v>
      </c>
      <c r="C29" s="26" t="s">
        <v>43</v>
      </c>
      <c r="D29" s="26" t="s">
        <v>50</v>
      </c>
      <c r="E29" s="26" t="s">
        <v>30</v>
      </c>
      <c r="F29" s="28" t="s">
        <v>309</v>
      </c>
      <c r="G29" s="26" t="s">
        <v>60</v>
      </c>
      <c r="H29" s="26" t="s">
        <v>53</v>
      </c>
      <c r="I29" s="26" t="s">
        <v>44</v>
      </c>
      <c r="J29" s="107">
        <v>513280.1</v>
      </c>
      <c r="K29" s="107">
        <v>464563.5</v>
      </c>
      <c r="L29" s="107">
        <v>526455.7</v>
      </c>
    </row>
    <row r="30" spans="1:12" ht="48">
      <c r="A30" s="93">
        <v>16</v>
      </c>
      <c r="B30" s="90" t="s">
        <v>232</v>
      </c>
      <c r="C30" s="27" t="s">
        <v>43</v>
      </c>
      <c r="D30" s="27" t="s">
        <v>50</v>
      </c>
      <c r="E30" s="27" t="s">
        <v>30</v>
      </c>
      <c r="F30" s="29" t="s">
        <v>310</v>
      </c>
      <c r="G30" s="27" t="s">
        <v>60</v>
      </c>
      <c r="H30" s="27" t="s">
        <v>53</v>
      </c>
      <c r="I30" s="27" t="s">
        <v>44</v>
      </c>
      <c r="J30" s="110">
        <v>68400</v>
      </c>
      <c r="K30" s="110">
        <v>62300</v>
      </c>
      <c r="L30" s="110">
        <v>62300</v>
      </c>
    </row>
    <row r="31" spans="1:12" ht="12.75">
      <c r="A31" s="93">
        <v>17</v>
      </c>
      <c r="B31" s="88" t="s">
        <v>80</v>
      </c>
      <c r="C31" s="26" t="s">
        <v>41</v>
      </c>
      <c r="D31" s="26" t="s">
        <v>50</v>
      </c>
      <c r="E31" s="26" t="s">
        <v>65</v>
      </c>
      <c r="F31" s="28" t="s">
        <v>52</v>
      </c>
      <c r="G31" s="26" t="s">
        <v>26</v>
      </c>
      <c r="H31" s="26" t="s">
        <v>53</v>
      </c>
      <c r="I31" s="26" t="s">
        <v>44</v>
      </c>
      <c r="J31" s="107">
        <f aca="true" t="shared" si="1" ref="J31:L32">J32</f>
        <v>13003.3</v>
      </c>
      <c r="K31" s="107">
        <f t="shared" si="1"/>
        <v>12634</v>
      </c>
      <c r="L31" s="107">
        <f t="shared" si="1"/>
        <v>11879.3</v>
      </c>
    </row>
    <row r="32" spans="1:12" ht="36">
      <c r="A32" s="93">
        <v>18</v>
      </c>
      <c r="B32" s="88" t="s">
        <v>97</v>
      </c>
      <c r="C32" s="26" t="s">
        <v>41</v>
      </c>
      <c r="D32" s="26" t="s">
        <v>50</v>
      </c>
      <c r="E32" s="26" t="s">
        <v>65</v>
      </c>
      <c r="F32" s="28" t="s">
        <v>98</v>
      </c>
      <c r="G32" s="26" t="s">
        <v>26</v>
      </c>
      <c r="H32" s="26" t="s">
        <v>53</v>
      </c>
      <c r="I32" s="26" t="s">
        <v>44</v>
      </c>
      <c r="J32" s="107">
        <f t="shared" si="1"/>
        <v>13003.3</v>
      </c>
      <c r="K32" s="107">
        <f t="shared" si="1"/>
        <v>12634</v>
      </c>
      <c r="L32" s="107">
        <f t="shared" si="1"/>
        <v>11879.3</v>
      </c>
    </row>
    <row r="33" spans="1:12" ht="48">
      <c r="A33" s="93">
        <v>19</v>
      </c>
      <c r="B33" s="90" t="s">
        <v>64</v>
      </c>
      <c r="C33" s="27" t="s">
        <v>116</v>
      </c>
      <c r="D33" s="27" t="s">
        <v>50</v>
      </c>
      <c r="E33" s="27" t="s">
        <v>65</v>
      </c>
      <c r="F33" s="29" t="s">
        <v>66</v>
      </c>
      <c r="G33" s="27" t="s">
        <v>29</v>
      </c>
      <c r="H33" s="27" t="s">
        <v>53</v>
      </c>
      <c r="I33" s="27" t="s">
        <v>44</v>
      </c>
      <c r="J33" s="109">
        <v>13003.3</v>
      </c>
      <c r="K33" s="109">
        <v>12634</v>
      </c>
      <c r="L33" s="110">
        <v>11879.3</v>
      </c>
    </row>
    <row r="34" spans="1:12" s="2" customFormat="1" ht="24" customHeight="1">
      <c r="A34" s="94">
        <v>20</v>
      </c>
      <c r="B34" s="147" t="s">
        <v>40</v>
      </c>
      <c r="C34" s="26" t="s">
        <v>41</v>
      </c>
      <c r="D34" s="26" t="s">
        <v>50</v>
      </c>
      <c r="E34" s="26" t="s">
        <v>34</v>
      </c>
      <c r="F34" s="28" t="s">
        <v>52</v>
      </c>
      <c r="G34" s="26" t="s">
        <v>26</v>
      </c>
      <c r="H34" s="26" t="s">
        <v>53</v>
      </c>
      <c r="I34" s="26" t="s">
        <v>41</v>
      </c>
      <c r="J34" s="107">
        <f>J35</f>
        <v>782251.5</v>
      </c>
      <c r="K34" s="107">
        <f>K35</f>
        <v>739370</v>
      </c>
      <c r="L34" s="107">
        <f>L35</f>
        <v>741893</v>
      </c>
    </row>
    <row r="35" spans="1:12" s="2" customFormat="1" ht="60">
      <c r="A35" s="94">
        <v>21</v>
      </c>
      <c r="B35" s="88" t="s">
        <v>99</v>
      </c>
      <c r="C35" s="214" t="s">
        <v>41</v>
      </c>
      <c r="D35" s="214" t="s">
        <v>50</v>
      </c>
      <c r="E35" s="214" t="s">
        <v>34</v>
      </c>
      <c r="F35" s="28" t="s">
        <v>47</v>
      </c>
      <c r="G35" s="26" t="s">
        <v>26</v>
      </c>
      <c r="H35" s="26" t="s">
        <v>53</v>
      </c>
      <c r="I35" s="26" t="s">
        <v>45</v>
      </c>
      <c r="J35" s="107">
        <f>J36+J38</f>
        <v>782251.5</v>
      </c>
      <c r="K35" s="107">
        <f>K36+K38</f>
        <v>739370</v>
      </c>
      <c r="L35" s="107">
        <f>L36+L38</f>
        <v>741893</v>
      </c>
    </row>
    <row r="36" spans="1:12" s="2" customFormat="1" ht="48">
      <c r="A36" s="94">
        <v>22</v>
      </c>
      <c r="B36" s="88" t="s">
        <v>202</v>
      </c>
      <c r="C36" s="26" t="s">
        <v>41</v>
      </c>
      <c r="D36" s="26" t="s">
        <v>50</v>
      </c>
      <c r="E36" s="26" t="s">
        <v>34</v>
      </c>
      <c r="F36" s="28" t="s">
        <v>235</v>
      </c>
      <c r="G36" s="26" t="s">
        <v>26</v>
      </c>
      <c r="H36" s="26" t="s">
        <v>53</v>
      </c>
      <c r="I36" s="26" t="s">
        <v>45</v>
      </c>
      <c r="J36" s="107">
        <f>J37</f>
        <v>0</v>
      </c>
      <c r="K36" s="107">
        <f>K37</f>
        <v>0</v>
      </c>
      <c r="L36" s="107">
        <f>L37</f>
        <v>0</v>
      </c>
    </row>
    <row r="37" spans="1:12" s="2" customFormat="1" ht="48">
      <c r="A37" s="94">
        <v>23</v>
      </c>
      <c r="B37" s="90" t="s">
        <v>233</v>
      </c>
      <c r="C37" s="27" t="s">
        <v>234</v>
      </c>
      <c r="D37" s="27" t="s">
        <v>50</v>
      </c>
      <c r="E37" s="27" t="s">
        <v>34</v>
      </c>
      <c r="F37" s="29" t="s">
        <v>203</v>
      </c>
      <c r="G37" s="27" t="s">
        <v>60</v>
      </c>
      <c r="H37" s="27" t="s">
        <v>53</v>
      </c>
      <c r="I37" s="27" t="s">
        <v>45</v>
      </c>
      <c r="J37" s="110">
        <v>0</v>
      </c>
      <c r="K37" s="110">
        <v>0</v>
      </c>
      <c r="L37" s="110">
        <v>0</v>
      </c>
    </row>
    <row r="38" spans="1:12" s="2" customFormat="1" ht="48.75" customHeight="1">
      <c r="A38" s="94">
        <v>22</v>
      </c>
      <c r="B38" s="147" t="s">
        <v>100</v>
      </c>
      <c r="C38" s="26" t="s">
        <v>41</v>
      </c>
      <c r="D38" s="26" t="s">
        <v>50</v>
      </c>
      <c r="E38" s="26" t="s">
        <v>34</v>
      </c>
      <c r="F38" s="28" t="s">
        <v>101</v>
      </c>
      <c r="G38" s="26" t="s">
        <v>26</v>
      </c>
      <c r="H38" s="26" t="s">
        <v>53</v>
      </c>
      <c r="I38" s="26" t="s">
        <v>45</v>
      </c>
      <c r="J38" s="107">
        <f>J39</f>
        <v>782251.5</v>
      </c>
      <c r="K38" s="107">
        <f>K39</f>
        <v>739370</v>
      </c>
      <c r="L38" s="107">
        <f>L39</f>
        <v>741893</v>
      </c>
    </row>
    <row r="39" spans="1:12" s="2" customFormat="1" ht="47.25" customHeight="1">
      <c r="A39" s="94">
        <v>23</v>
      </c>
      <c r="B39" s="90" t="s">
        <v>236</v>
      </c>
      <c r="C39" s="215" t="s">
        <v>116</v>
      </c>
      <c r="D39" s="215" t="s">
        <v>50</v>
      </c>
      <c r="E39" s="215" t="s">
        <v>34</v>
      </c>
      <c r="F39" s="29" t="s">
        <v>63</v>
      </c>
      <c r="G39" s="27" t="s">
        <v>60</v>
      </c>
      <c r="H39" s="27" t="s">
        <v>53</v>
      </c>
      <c r="I39" s="27" t="s">
        <v>45</v>
      </c>
      <c r="J39" s="109">
        <v>782251.5</v>
      </c>
      <c r="K39" s="109">
        <v>739370</v>
      </c>
      <c r="L39" s="110">
        <v>741893</v>
      </c>
    </row>
    <row r="40" spans="1:12" s="2" customFormat="1" ht="36" customHeight="1" hidden="1">
      <c r="A40" s="94">
        <v>30</v>
      </c>
      <c r="B40" s="88" t="s">
        <v>1</v>
      </c>
      <c r="C40" s="216" t="s">
        <v>41</v>
      </c>
      <c r="D40" s="216" t="s">
        <v>50</v>
      </c>
      <c r="E40" s="216" t="s">
        <v>311</v>
      </c>
      <c r="F40" s="29" t="s">
        <v>52</v>
      </c>
      <c r="G40" s="27" t="s">
        <v>26</v>
      </c>
      <c r="H40" s="27" t="s">
        <v>53</v>
      </c>
      <c r="I40" s="27" t="s">
        <v>41</v>
      </c>
      <c r="J40" s="107">
        <f>J41+J42</f>
        <v>0</v>
      </c>
      <c r="K40" s="107">
        <f>K41+K42</f>
        <v>0</v>
      </c>
      <c r="L40" s="107">
        <f>L41+L42</f>
        <v>0</v>
      </c>
    </row>
    <row r="41" spans="1:12" s="2" customFormat="1" ht="37.5" customHeight="1" hidden="1">
      <c r="A41" s="94">
        <v>31</v>
      </c>
      <c r="B41" s="124" t="s">
        <v>312</v>
      </c>
      <c r="C41" s="27" t="s">
        <v>116</v>
      </c>
      <c r="D41" s="27" t="s">
        <v>50</v>
      </c>
      <c r="E41" s="27" t="s">
        <v>311</v>
      </c>
      <c r="F41" s="29" t="s">
        <v>314</v>
      </c>
      <c r="G41" s="27" t="s">
        <v>60</v>
      </c>
      <c r="H41" s="27" t="s">
        <v>53</v>
      </c>
      <c r="I41" s="27" t="s">
        <v>315</v>
      </c>
      <c r="J41" s="107">
        <v>0</v>
      </c>
      <c r="K41" s="107"/>
      <c r="L41" s="107"/>
    </row>
    <row r="42" spans="1:12" s="2" customFormat="1" ht="36" customHeight="1" hidden="1">
      <c r="A42" s="94">
        <v>32</v>
      </c>
      <c r="B42" s="124" t="s">
        <v>313</v>
      </c>
      <c r="C42" s="27" t="s">
        <v>116</v>
      </c>
      <c r="D42" s="27" t="s">
        <v>50</v>
      </c>
      <c r="E42" s="27" t="s">
        <v>311</v>
      </c>
      <c r="F42" s="29" t="s">
        <v>316</v>
      </c>
      <c r="G42" s="27" t="s">
        <v>33</v>
      </c>
      <c r="H42" s="27" t="s">
        <v>53</v>
      </c>
      <c r="I42" s="27" t="s">
        <v>315</v>
      </c>
      <c r="J42" s="107">
        <v>0</v>
      </c>
      <c r="K42" s="107">
        <v>0</v>
      </c>
      <c r="L42" s="107">
        <v>0</v>
      </c>
    </row>
    <row r="43" spans="1:12" s="2" customFormat="1" ht="12.75">
      <c r="A43" s="94">
        <v>24</v>
      </c>
      <c r="B43" s="88" t="s">
        <v>32</v>
      </c>
      <c r="C43" s="26" t="s">
        <v>41</v>
      </c>
      <c r="D43" s="26" t="s">
        <v>58</v>
      </c>
      <c r="E43" s="26" t="s">
        <v>26</v>
      </c>
      <c r="F43" s="28" t="s">
        <v>52</v>
      </c>
      <c r="G43" s="26" t="s">
        <v>26</v>
      </c>
      <c r="H43" s="26" t="s">
        <v>53</v>
      </c>
      <c r="I43" s="26" t="s">
        <v>41</v>
      </c>
      <c r="J43" s="107">
        <f>J44</f>
        <v>9025620</v>
      </c>
      <c r="K43" s="107">
        <f>K44</f>
        <v>4748784</v>
      </c>
      <c r="L43" s="107">
        <f>L44</f>
        <v>5971084</v>
      </c>
    </row>
    <row r="44" spans="1:12" s="2" customFormat="1" ht="24">
      <c r="A44" s="94">
        <v>25</v>
      </c>
      <c r="B44" s="88" t="s">
        <v>102</v>
      </c>
      <c r="C44" s="26" t="s">
        <v>41</v>
      </c>
      <c r="D44" s="26" t="s">
        <v>58</v>
      </c>
      <c r="E44" s="26" t="s">
        <v>33</v>
      </c>
      <c r="F44" s="28" t="s">
        <v>52</v>
      </c>
      <c r="G44" s="26" t="s">
        <v>26</v>
      </c>
      <c r="H44" s="26" t="s">
        <v>53</v>
      </c>
      <c r="I44" s="26" t="s">
        <v>41</v>
      </c>
      <c r="J44" s="107">
        <f>J45+J48+J58+J51+J59+J60+J55+J56+J61+J53+J57+J62+J54</f>
        <v>9025620</v>
      </c>
      <c r="K44" s="107">
        <f>K45+K48+K58+K51+K59+K60+K55</f>
        <v>4748784</v>
      </c>
      <c r="L44" s="107">
        <f>L45+L48+L58+L51+L59+L60+L55+L57</f>
        <v>5971084</v>
      </c>
    </row>
    <row r="45" spans="1:12" s="2" customFormat="1" ht="24">
      <c r="A45" s="94">
        <v>26</v>
      </c>
      <c r="B45" s="88" t="s">
        <v>103</v>
      </c>
      <c r="C45" s="26" t="s">
        <v>41</v>
      </c>
      <c r="D45" s="26" t="s">
        <v>58</v>
      </c>
      <c r="E45" s="26" t="s">
        <v>33</v>
      </c>
      <c r="F45" s="28" t="s">
        <v>321</v>
      </c>
      <c r="G45" s="26" t="s">
        <v>26</v>
      </c>
      <c r="H45" s="26" t="s">
        <v>53</v>
      </c>
      <c r="I45" s="26" t="s">
        <v>448</v>
      </c>
      <c r="J45" s="107">
        <f>J46+J47</f>
        <v>3244300</v>
      </c>
      <c r="K45" s="107">
        <f>K46+K47</f>
        <v>2425400</v>
      </c>
      <c r="L45" s="107">
        <f>L46+L47</f>
        <v>2425400</v>
      </c>
    </row>
    <row r="46" spans="1:12" ht="24">
      <c r="A46" s="93">
        <v>27</v>
      </c>
      <c r="B46" s="90" t="s">
        <v>351</v>
      </c>
      <c r="C46" s="27" t="s">
        <v>116</v>
      </c>
      <c r="D46" s="27" t="s">
        <v>58</v>
      </c>
      <c r="E46" s="27" t="s">
        <v>33</v>
      </c>
      <c r="F46" s="29" t="s">
        <v>322</v>
      </c>
      <c r="G46" s="27" t="s">
        <v>60</v>
      </c>
      <c r="H46" s="27" t="s">
        <v>353</v>
      </c>
      <c r="I46" s="27" t="s">
        <v>448</v>
      </c>
      <c r="J46" s="111">
        <v>2621400</v>
      </c>
      <c r="K46" s="160">
        <v>2097100</v>
      </c>
      <c r="L46" s="160">
        <v>2097100</v>
      </c>
    </row>
    <row r="47" spans="1:12" ht="24">
      <c r="A47" s="93">
        <v>28</v>
      </c>
      <c r="B47" s="90" t="s">
        <v>352</v>
      </c>
      <c r="C47" s="27" t="s">
        <v>116</v>
      </c>
      <c r="D47" s="27" t="s">
        <v>58</v>
      </c>
      <c r="E47" s="27" t="s">
        <v>33</v>
      </c>
      <c r="F47" s="29" t="s">
        <v>322</v>
      </c>
      <c r="G47" s="27" t="s">
        <v>60</v>
      </c>
      <c r="H47" s="27" t="s">
        <v>354</v>
      </c>
      <c r="I47" s="27" t="s">
        <v>448</v>
      </c>
      <c r="J47" s="111">
        <v>622900</v>
      </c>
      <c r="K47" s="160">
        <v>328300</v>
      </c>
      <c r="L47" s="160">
        <v>328300</v>
      </c>
    </row>
    <row r="48" spans="1:12" s="2" customFormat="1" ht="24">
      <c r="A48" s="94">
        <v>29</v>
      </c>
      <c r="B48" s="88" t="s">
        <v>104</v>
      </c>
      <c r="C48" s="26" t="s">
        <v>41</v>
      </c>
      <c r="D48" s="26" t="s">
        <v>58</v>
      </c>
      <c r="E48" s="26" t="s">
        <v>33</v>
      </c>
      <c r="F48" s="28" t="s">
        <v>52</v>
      </c>
      <c r="G48" s="26" t="s">
        <v>26</v>
      </c>
      <c r="H48" s="26" t="s">
        <v>53</v>
      </c>
      <c r="I48" s="26" t="s">
        <v>448</v>
      </c>
      <c r="J48" s="107">
        <f aca="true" t="shared" si="2" ref="J48:L49">J49</f>
        <v>389400</v>
      </c>
      <c r="K48" s="107">
        <f t="shared" si="2"/>
        <v>377700</v>
      </c>
      <c r="L48" s="107">
        <f t="shared" si="2"/>
        <v>0</v>
      </c>
    </row>
    <row r="49" spans="1:12" ht="24">
      <c r="A49" s="93">
        <v>30</v>
      </c>
      <c r="B49" s="88" t="s">
        <v>105</v>
      </c>
      <c r="C49" s="214" t="s">
        <v>41</v>
      </c>
      <c r="D49" s="214" t="s">
        <v>58</v>
      </c>
      <c r="E49" s="214" t="s">
        <v>33</v>
      </c>
      <c r="F49" s="28" t="s">
        <v>323</v>
      </c>
      <c r="G49" s="26" t="s">
        <v>26</v>
      </c>
      <c r="H49" s="26" t="s">
        <v>53</v>
      </c>
      <c r="I49" s="26" t="s">
        <v>448</v>
      </c>
      <c r="J49" s="107">
        <f t="shared" si="2"/>
        <v>389400</v>
      </c>
      <c r="K49" s="107">
        <f t="shared" si="2"/>
        <v>377700</v>
      </c>
      <c r="L49" s="107">
        <f t="shared" si="2"/>
        <v>0</v>
      </c>
    </row>
    <row r="50" spans="1:12" ht="24">
      <c r="A50" s="93">
        <v>31</v>
      </c>
      <c r="B50" s="90" t="s">
        <v>106</v>
      </c>
      <c r="C50" s="27" t="s">
        <v>116</v>
      </c>
      <c r="D50" s="27" t="s">
        <v>58</v>
      </c>
      <c r="E50" s="27" t="s">
        <v>33</v>
      </c>
      <c r="F50" s="29" t="s">
        <v>323</v>
      </c>
      <c r="G50" s="27" t="s">
        <v>60</v>
      </c>
      <c r="H50" s="27" t="s">
        <v>53</v>
      </c>
      <c r="I50" s="27" t="s">
        <v>448</v>
      </c>
      <c r="J50" s="111">
        <v>389400</v>
      </c>
      <c r="K50" s="111">
        <v>377700</v>
      </c>
      <c r="L50" s="110">
        <v>0</v>
      </c>
    </row>
    <row r="51" spans="1:12" ht="12.75">
      <c r="A51" s="93">
        <v>32</v>
      </c>
      <c r="B51" s="88" t="s">
        <v>90</v>
      </c>
      <c r="C51" s="27" t="s">
        <v>116</v>
      </c>
      <c r="D51" s="27" t="s">
        <v>58</v>
      </c>
      <c r="E51" s="27" t="s">
        <v>33</v>
      </c>
      <c r="F51" s="29" t="s">
        <v>324</v>
      </c>
      <c r="G51" s="27" t="s">
        <v>60</v>
      </c>
      <c r="H51" s="27" t="s">
        <v>53</v>
      </c>
      <c r="I51" s="27" t="s">
        <v>448</v>
      </c>
      <c r="J51" s="111">
        <f>J52</f>
        <v>3552500</v>
      </c>
      <c r="K51" s="111">
        <f>K52</f>
        <v>1535000</v>
      </c>
      <c r="L51" s="114">
        <f>L52</f>
        <v>1535000</v>
      </c>
    </row>
    <row r="52" spans="1:12" ht="24.75" customHeight="1">
      <c r="A52" s="93">
        <v>33</v>
      </c>
      <c r="B52" s="90" t="s">
        <v>349</v>
      </c>
      <c r="C52" s="215" t="s">
        <v>116</v>
      </c>
      <c r="D52" s="215" t="s">
        <v>58</v>
      </c>
      <c r="E52" s="215" t="s">
        <v>33</v>
      </c>
      <c r="F52" s="29" t="s">
        <v>324</v>
      </c>
      <c r="G52" s="27" t="s">
        <v>60</v>
      </c>
      <c r="H52" s="27" t="s">
        <v>350</v>
      </c>
      <c r="I52" s="27" t="s">
        <v>448</v>
      </c>
      <c r="J52" s="111">
        <v>3552500</v>
      </c>
      <c r="K52" s="111">
        <v>1535000</v>
      </c>
      <c r="L52" s="114">
        <v>1535000</v>
      </c>
    </row>
    <row r="53" spans="1:12" ht="36" customHeight="1">
      <c r="A53" s="93">
        <v>34</v>
      </c>
      <c r="B53" s="124" t="s">
        <v>407</v>
      </c>
      <c r="C53" s="215" t="s">
        <v>116</v>
      </c>
      <c r="D53" s="215" t="s">
        <v>58</v>
      </c>
      <c r="E53" s="215" t="s">
        <v>33</v>
      </c>
      <c r="F53" s="29" t="s">
        <v>324</v>
      </c>
      <c r="G53" s="27" t="s">
        <v>60</v>
      </c>
      <c r="H53" s="27" t="s">
        <v>449</v>
      </c>
      <c r="I53" s="27" t="s">
        <v>448</v>
      </c>
      <c r="J53" s="111">
        <v>89000</v>
      </c>
      <c r="K53" s="111"/>
      <c r="L53" s="114"/>
    </row>
    <row r="54" spans="1:12" ht="37.5" customHeight="1" hidden="1">
      <c r="A54" s="93">
        <v>35</v>
      </c>
      <c r="B54" s="124" t="s">
        <v>450</v>
      </c>
      <c r="C54" s="215" t="s">
        <v>116</v>
      </c>
      <c r="D54" s="215" t="s">
        <v>58</v>
      </c>
      <c r="E54" s="215" t="s">
        <v>33</v>
      </c>
      <c r="F54" s="29" t="s">
        <v>324</v>
      </c>
      <c r="G54" s="27" t="s">
        <v>60</v>
      </c>
      <c r="H54" s="27" t="s">
        <v>451</v>
      </c>
      <c r="I54" s="27" t="s">
        <v>448</v>
      </c>
      <c r="J54" s="111">
        <v>0</v>
      </c>
      <c r="K54" s="111"/>
      <c r="L54" s="114"/>
    </row>
    <row r="55" spans="1:12" ht="24" customHeight="1">
      <c r="A55" s="93">
        <v>36</v>
      </c>
      <c r="B55" s="90" t="s">
        <v>452</v>
      </c>
      <c r="C55" s="215" t="s">
        <v>116</v>
      </c>
      <c r="D55" s="215" t="s">
        <v>58</v>
      </c>
      <c r="E55" s="215" t="s">
        <v>33</v>
      </c>
      <c r="F55" s="29" t="s">
        <v>324</v>
      </c>
      <c r="G55" s="27" t="s">
        <v>60</v>
      </c>
      <c r="H55" s="27" t="s">
        <v>453</v>
      </c>
      <c r="I55" s="27" t="s">
        <v>448</v>
      </c>
      <c r="J55" s="111">
        <v>150660</v>
      </c>
      <c r="K55" s="111">
        <v>210924</v>
      </c>
      <c r="L55" s="114">
        <v>210924</v>
      </c>
    </row>
    <row r="56" spans="1:12" ht="12.75" customHeight="1" hidden="1">
      <c r="A56" s="93">
        <v>37</v>
      </c>
      <c r="B56" s="90" t="s">
        <v>454</v>
      </c>
      <c r="C56" s="215" t="s">
        <v>116</v>
      </c>
      <c r="D56" s="215" t="s">
        <v>58</v>
      </c>
      <c r="E56" s="215" t="s">
        <v>33</v>
      </c>
      <c r="F56" s="29" t="s">
        <v>324</v>
      </c>
      <c r="G56" s="27" t="s">
        <v>60</v>
      </c>
      <c r="H56" s="27" t="s">
        <v>455</v>
      </c>
      <c r="I56" s="27" t="s">
        <v>448</v>
      </c>
      <c r="J56" s="111">
        <v>0</v>
      </c>
      <c r="K56" s="111"/>
      <c r="L56" s="114"/>
    </row>
    <row r="57" spans="1:12" s="2" customFormat="1" ht="60">
      <c r="A57" s="93">
        <v>38</v>
      </c>
      <c r="B57" s="124" t="s">
        <v>456</v>
      </c>
      <c r="C57" s="215" t="s">
        <v>116</v>
      </c>
      <c r="D57" s="215" t="s">
        <v>58</v>
      </c>
      <c r="E57" s="215" t="s">
        <v>33</v>
      </c>
      <c r="F57" s="29" t="s">
        <v>324</v>
      </c>
      <c r="G57" s="27" t="s">
        <v>60</v>
      </c>
      <c r="H57" s="27" t="s">
        <v>457</v>
      </c>
      <c r="I57" s="27" t="s">
        <v>448</v>
      </c>
      <c r="J57" s="111">
        <v>1400000</v>
      </c>
      <c r="K57" s="111"/>
      <c r="L57" s="114">
        <v>1600000</v>
      </c>
    </row>
    <row r="58" spans="1:12" ht="36">
      <c r="A58" s="93">
        <v>39</v>
      </c>
      <c r="B58" s="103" t="s">
        <v>237</v>
      </c>
      <c r="C58" s="40" t="s">
        <v>116</v>
      </c>
      <c r="D58" s="40" t="s">
        <v>58</v>
      </c>
      <c r="E58" s="40" t="s">
        <v>33</v>
      </c>
      <c r="F58" s="41" t="s">
        <v>324</v>
      </c>
      <c r="G58" s="40" t="s">
        <v>60</v>
      </c>
      <c r="H58" s="40" t="s">
        <v>169</v>
      </c>
      <c r="I58" s="40" t="s">
        <v>448</v>
      </c>
      <c r="J58" s="112">
        <v>11000</v>
      </c>
      <c r="K58" s="112">
        <v>11000</v>
      </c>
      <c r="L58" s="114">
        <v>11000</v>
      </c>
    </row>
    <row r="59" spans="1:12" ht="36">
      <c r="A59" s="93">
        <v>40</v>
      </c>
      <c r="B59" s="91" t="s">
        <v>458</v>
      </c>
      <c r="C59" s="40" t="s">
        <v>116</v>
      </c>
      <c r="D59" s="40" t="s">
        <v>58</v>
      </c>
      <c r="E59" s="40" t="s">
        <v>33</v>
      </c>
      <c r="F59" s="41" t="s">
        <v>324</v>
      </c>
      <c r="G59" s="40" t="s">
        <v>60</v>
      </c>
      <c r="H59" s="40" t="s">
        <v>209</v>
      </c>
      <c r="I59" s="40" t="s">
        <v>448</v>
      </c>
      <c r="J59" s="112">
        <v>15150</v>
      </c>
      <c r="K59" s="112">
        <v>15150</v>
      </c>
      <c r="L59" s="114">
        <v>15150</v>
      </c>
    </row>
    <row r="60" spans="1:12" ht="22.5" customHeight="1">
      <c r="A60" s="93">
        <v>41</v>
      </c>
      <c r="B60" s="91" t="s">
        <v>210</v>
      </c>
      <c r="C60" s="40" t="s">
        <v>116</v>
      </c>
      <c r="D60" s="40" t="s">
        <v>58</v>
      </c>
      <c r="E60" s="40" t="s">
        <v>33</v>
      </c>
      <c r="F60" s="41" t="s">
        <v>324</v>
      </c>
      <c r="G60" s="40" t="s">
        <v>60</v>
      </c>
      <c r="H60" s="40" t="s">
        <v>211</v>
      </c>
      <c r="I60" s="40" t="s">
        <v>448</v>
      </c>
      <c r="J60" s="112">
        <v>173610</v>
      </c>
      <c r="K60" s="112">
        <v>173610</v>
      </c>
      <c r="L60" s="114">
        <v>173610</v>
      </c>
    </row>
    <row r="61" spans="1:12" ht="60" hidden="1">
      <c r="A61" s="93">
        <v>42</v>
      </c>
      <c r="B61" s="91" t="s">
        <v>432</v>
      </c>
      <c r="C61" s="40" t="s">
        <v>116</v>
      </c>
      <c r="D61" s="40" t="s">
        <v>58</v>
      </c>
      <c r="E61" s="40" t="s">
        <v>459</v>
      </c>
      <c r="F61" s="41" t="s">
        <v>460</v>
      </c>
      <c r="G61" s="40" t="s">
        <v>60</v>
      </c>
      <c r="H61" s="40" t="s">
        <v>461</v>
      </c>
      <c r="I61" s="40" t="s">
        <v>448</v>
      </c>
      <c r="J61" s="112">
        <v>0</v>
      </c>
      <c r="K61" s="112"/>
      <c r="L61" s="114"/>
    </row>
    <row r="62" spans="1:12" ht="36" hidden="1">
      <c r="A62" s="93">
        <v>43</v>
      </c>
      <c r="B62" s="103" t="s">
        <v>137</v>
      </c>
      <c r="C62" s="40" t="s">
        <v>135</v>
      </c>
      <c r="D62" s="40" t="s">
        <v>50</v>
      </c>
      <c r="E62" s="40" t="s">
        <v>311</v>
      </c>
      <c r="F62" s="41" t="s">
        <v>462</v>
      </c>
      <c r="G62" s="40" t="s">
        <v>60</v>
      </c>
      <c r="H62" s="40" t="s">
        <v>53</v>
      </c>
      <c r="I62" s="40" t="s">
        <v>315</v>
      </c>
      <c r="J62" s="112">
        <v>0</v>
      </c>
      <c r="K62" s="112"/>
      <c r="L62" s="114"/>
    </row>
    <row r="63" spans="1:12" ht="12.75">
      <c r="A63" s="93">
        <v>44</v>
      </c>
      <c r="B63" s="92" t="s">
        <v>125</v>
      </c>
      <c r="C63" s="30" t="s">
        <v>41</v>
      </c>
      <c r="D63" s="30" t="s">
        <v>28</v>
      </c>
      <c r="E63" s="30" t="s">
        <v>126</v>
      </c>
      <c r="F63" s="31" t="s">
        <v>52</v>
      </c>
      <c r="G63" s="30" t="s">
        <v>26</v>
      </c>
      <c r="H63" s="30" t="s">
        <v>53</v>
      </c>
      <c r="I63" s="30" t="s">
        <v>41</v>
      </c>
      <c r="J63" s="113">
        <f>J43+J16</f>
        <v>11113019</v>
      </c>
      <c r="K63" s="113">
        <f>K43+K16</f>
        <v>6695837</v>
      </c>
      <c r="L63" s="113">
        <f>L43+L16</f>
        <v>7960539</v>
      </c>
    </row>
    <row r="64" spans="1:12" ht="12.75">
      <c r="A64" s="94">
        <v>45</v>
      </c>
      <c r="B64" s="92" t="s">
        <v>42</v>
      </c>
      <c r="C64" s="26" t="s">
        <v>41</v>
      </c>
      <c r="D64" s="26" t="s">
        <v>28</v>
      </c>
      <c r="E64" s="26" t="s">
        <v>27</v>
      </c>
      <c r="F64" s="28" t="s">
        <v>52</v>
      </c>
      <c r="G64" s="26" t="s">
        <v>26</v>
      </c>
      <c r="H64" s="26" t="s">
        <v>53</v>
      </c>
      <c r="I64" s="26" t="s">
        <v>41</v>
      </c>
      <c r="J64" s="107">
        <f>J63</f>
        <v>11113019</v>
      </c>
      <c r="K64" s="107">
        <f>K63</f>
        <v>6695837</v>
      </c>
      <c r="L64" s="107">
        <f>L63</f>
        <v>7960539</v>
      </c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15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</sheetData>
  <sheetProtection/>
  <mergeCells count="16">
    <mergeCell ref="C14:I14"/>
    <mergeCell ref="B8:L8"/>
    <mergeCell ref="B9:L9"/>
    <mergeCell ref="B10:L10"/>
    <mergeCell ref="A11:A13"/>
    <mergeCell ref="B11:B13"/>
    <mergeCell ref="C11:I12"/>
    <mergeCell ref="J11:J13"/>
    <mergeCell ref="K11:K13"/>
    <mergeCell ref="L11:L13"/>
    <mergeCell ref="K1:L1"/>
    <mergeCell ref="K2:L2"/>
    <mergeCell ref="K3:L3"/>
    <mergeCell ref="B5:L5"/>
    <mergeCell ref="B6:L6"/>
    <mergeCell ref="B7:L7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6"/>
  <sheetViews>
    <sheetView zoomScalePageLayoutView="0" workbookViewId="0" topLeftCell="A1">
      <selection activeCell="B4" sqref="B4:G4"/>
    </sheetView>
  </sheetViews>
  <sheetFormatPr defaultColWidth="9.00390625" defaultRowHeight="12.75"/>
  <cols>
    <col min="1" max="1" width="4.00390625" style="66" customWidth="1"/>
    <col min="2" max="2" width="45.75390625" style="0" customWidth="1"/>
    <col min="3" max="3" width="8.125" style="0" customWidth="1"/>
    <col min="4" max="4" width="8.75390625" style="66" customWidth="1"/>
    <col min="5" max="5" width="12.75390625" style="0" customWidth="1"/>
    <col min="6" max="6" width="7.375" style="66" customWidth="1"/>
    <col min="7" max="7" width="14.625" style="66" customWidth="1"/>
  </cols>
  <sheetData>
    <row r="2" spans="2:7" ht="6.75" customHeight="1">
      <c r="B2" s="300"/>
      <c r="C2" s="301"/>
      <c r="D2" s="301"/>
      <c r="E2" s="301"/>
      <c r="F2" s="301"/>
      <c r="G2" s="301"/>
    </row>
    <row r="3" ht="6" customHeight="1">
      <c r="B3" t="s">
        <v>307</v>
      </c>
    </row>
    <row r="4" spans="2:9" ht="39" customHeight="1">
      <c r="B4" s="300" t="s">
        <v>519</v>
      </c>
      <c r="C4" s="301"/>
      <c r="D4" s="301"/>
      <c r="E4" s="301"/>
      <c r="F4" s="301"/>
      <c r="G4" s="301"/>
      <c r="H4" s="6"/>
      <c r="I4" s="7"/>
    </row>
    <row r="5" spans="1:9" ht="16.5" customHeight="1">
      <c r="A5" s="302" t="s">
        <v>463</v>
      </c>
      <c r="B5" s="302"/>
      <c r="C5" s="302"/>
      <c r="D5" s="302"/>
      <c r="E5" s="302"/>
      <c r="F5" s="302"/>
      <c r="G5" s="302"/>
      <c r="H5" s="6"/>
      <c r="I5" s="7"/>
    </row>
    <row r="6" spans="2:9" ht="12.75">
      <c r="B6" s="37"/>
      <c r="C6" s="37"/>
      <c r="D6" s="68"/>
      <c r="E6" s="37"/>
      <c r="F6" s="68"/>
      <c r="G6" s="70" t="s">
        <v>147</v>
      </c>
      <c r="H6" s="6"/>
      <c r="I6" s="7"/>
    </row>
    <row r="7" spans="1:9" ht="12.75">
      <c r="A7" s="291" t="s">
        <v>212</v>
      </c>
      <c r="B7" s="304" t="s">
        <v>107</v>
      </c>
      <c r="C7" s="305" t="s">
        <v>148</v>
      </c>
      <c r="D7" s="306"/>
      <c r="E7" s="306"/>
      <c r="F7" s="307"/>
      <c r="G7" s="304" t="s">
        <v>371</v>
      </c>
      <c r="H7" s="6"/>
      <c r="I7" s="16"/>
    </row>
    <row r="8" spans="1:9" ht="30" customHeight="1">
      <c r="A8" s="303"/>
      <c r="B8" s="304"/>
      <c r="C8" s="43" t="s">
        <v>168</v>
      </c>
      <c r="D8" s="43" t="s">
        <v>260</v>
      </c>
      <c r="E8" s="43" t="s">
        <v>149</v>
      </c>
      <c r="F8" s="43" t="s">
        <v>150</v>
      </c>
      <c r="G8" s="304"/>
      <c r="H8" s="6"/>
      <c r="I8" s="16"/>
    </row>
    <row r="9" spans="1:7" ht="12.75">
      <c r="A9" s="39">
        <v>1</v>
      </c>
      <c r="B9" s="45" t="s">
        <v>117</v>
      </c>
      <c r="C9" s="46" t="s">
        <v>116</v>
      </c>
      <c r="D9" s="46"/>
      <c r="E9" s="46"/>
      <c r="F9" s="44"/>
      <c r="G9" s="118">
        <f>G134</f>
        <v>11113019</v>
      </c>
    </row>
    <row r="10" spans="1:7" ht="13.5" customHeight="1">
      <c r="A10" s="39">
        <v>2</v>
      </c>
      <c r="B10" s="42" t="s">
        <v>5</v>
      </c>
      <c r="C10" s="49">
        <v>912</v>
      </c>
      <c r="D10" s="54" t="s">
        <v>248</v>
      </c>
      <c r="E10" s="48"/>
      <c r="F10" s="47"/>
      <c r="G10" s="119">
        <f>G11+G17+G20+G52+G51</f>
        <v>6164485.97</v>
      </c>
    </row>
    <row r="11" spans="1:7" ht="36" customHeight="1">
      <c r="A11" s="39">
        <v>3</v>
      </c>
      <c r="B11" s="116" t="s">
        <v>22</v>
      </c>
      <c r="C11" s="49">
        <v>912</v>
      </c>
      <c r="D11" s="54" t="s">
        <v>23</v>
      </c>
      <c r="E11" s="50"/>
      <c r="F11" s="49"/>
      <c r="G11" s="119">
        <f>G12+G14+G15+G16</f>
        <v>861451.5</v>
      </c>
    </row>
    <row r="12" spans="1:7" ht="38.25" customHeight="1">
      <c r="A12" s="39">
        <v>4</v>
      </c>
      <c r="B12" s="116" t="s">
        <v>177</v>
      </c>
      <c r="C12" s="49">
        <v>912</v>
      </c>
      <c r="D12" s="54" t="s">
        <v>23</v>
      </c>
      <c r="E12" s="49">
        <v>8010060000</v>
      </c>
      <c r="F12" s="49"/>
      <c r="G12" s="119">
        <f>G13</f>
        <v>657028.8</v>
      </c>
    </row>
    <row r="13" spans="1:7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262</v>
      </c>
      <c r="F13" s="47">
        <v>121</v>
      </c>
      <c r="G13" s="120">
        <v>657028.8</v>
      </c>
    </row>
    <row r="14" spans="1:7" ht="24.75" customHeight="1">
      <c r="A14" s="39">
        <v>6</v>
      </c>
      <c r="B14" s="53" t="s">
        <v>8</v>
      </c>
      <c r="C14" s="47">
        <v>912</v>
      </c>
      <c r="D14" s="52" t="s">
        <v>23</v>
      </c>
      <c r="E14" s="54" t="s">
        <v>262</v>
      </c>
      <c r="F14" s="72" t="s">
        <v>9</v>
      </c>
      <c r="G14" s="119">
        <v>6000</v>
      </c>
    </row>
    <row r="15" spans="1:7" ht="35.25" customHeight="1">
      <c r="A15" s="39">
        <v>7</v>
      </c>
      <c r="B15" s="53" t="s">
        <v>300</v>
      </c>
      <c r="C15" s="47">
        <v>912</v>
      </c>
      <c r="D15" s="52" t="s">
        <v>23</v>
      </c>
      <c r="E15" s="52" t="s">
        <v>262</v>
      </c>
      <c r="F15" s="72" t="s">
        <v>299</v>
      </c>
      <c r="G15" s="119">
        <v>198422.7</v>
      </c>
    </row>
    <row r="16" spans="1:7" ht="48.75" customHeight="1" hidden="1">
      <c r="A16" s="39">
        <v>9</v>
      </c>
      <c r="B16" s="104" t="s">
        <v>240</v>
      </c>
      <c r="C16" s="47">
        <v>912</v>
      </c>
      <c r="D16" s="52" t="s">
        <v>23</v>
      </c>
      <c r="E16" s="52" t="s">
        <v>325</v>
      </c>
      <c r="F16" s="72" t="s">
        <v>9</v>
      </c>
      <c r="G16" s="119">
        <v>0</v>
      </c>
    </row>
    <row r="17" spans="1:7" ht="37.5" customHeight="1">
      <c r="A17" s="39">
        <v>8</v>
      </c>
      <c r="B17" s="116" t="s">
        <v>86</v>
      </c>
      <c r="C17" s="49">
        <v>912</v>
      </c>
      <c r="D17" s="54" t="s">
        <v>10</v>
      </c>
      <c r="E17" s="49"/>
      <c r="F17" s="49"/>
      <c r="G17" s="119">
        <f>G18</f>
        <v>19200</v>
      </c>
    </row>
    <row r="18" spans="1:7" ht="36.75" customHeight="1">
      <c r="A18" s="39">
        <v>9</v>
      </c>
      <c r="B18" s="104" t="s">
        <v>13</v>
      </c>
      <c r="C18" s="47">
        <v>912</v>
      </c>
      <c r="D18" s="52" t="s">
        <v>10</v>
      </c>
      <c r="E18" s="52" t="s">
        <v>263</v>
      </c>
      <c r="F18" s="47"/>
      <c r="G18" s="120">
        <f>G19</f>
        <v>19200</v>
      </c>
    </row>
    <row r="19" spans="1:7" ht="51" customHeight="1">
      <c r="A19" s="39">
        <v>10</v>
      </c>
      <c r="B19" s="51" t="s">
        <v>178</v>
      </c>
      <c r="C19" s="47">
        <v>912</v>
      </c>
      <c r="D19" s="52" t="s">
        <v>10</v>
      </c>
      <c r="E19" s="52" t="s">
        <v>263</v>
      </c>
      <c r="F19" s="47">
        <v>123</v>
      </c>
      <c r="G19" s="120">
        <v>19200</v>
      </c>
    </row>
    <row r="20" spans="1:7" ht="51" customHeight="1">
      <c r="A20" s="39">
        <v>11</v>
      </c>
      <c r="B20" s="42" t="s">
        <v>87</v>
      </c>
      <c r="C20" s="49">
        <v>912</v>
      </c>
      <c r="D20" s="54" t="s">
        <v>14</v>
      </c>
      <c r="E20" s="54"/>
      <c r="F20" s="49"/>
      <c r="G20" s="119">
        <f>G21+G23+G35+G46+G43+G47</f>
        <v>5246819.47</v>
      </c>
    </row>
    <row r="21" spans="1:7" ht="59.25" customHeight="1">
      <c r="A21" s="39">
        <v>12</v>
      </c>
      <c r="B21" s="104" t="s">
        <v>179</v>
      </c>
      <c r="C21" s="47">
        <v>912</v>
      </c>
      <c r="D21" s="52" t="s">
        <v>14</v>
      </c>
      <c r="E21" s="52" t="s">
        <v>264</v>
      </c>
      <c r="F21" s="47"/>
      <c r="G21" s="119">
        <f>G22</f>
        <v>4000</v>
      </c>
    </row>
    <row r="22" spans="1:7" ht="24" customHeight="1">
      <c r="A22" s="39">
        <v>13</v>
      </c>
      <c r="B22" s="104" t="s">
        <v>11</v>
      </c>
      <c r="C22" s="47">
        <v>912</v>
      </c>
      <c r="D22" s="52" t="s">
        <v>14</v>
      </c>
      <c r="E22" s="52" t="s">
        <v>264</v>
      </c>
      <c r="F22" s="47">
        <v>244</v>
      </c>
      <c r="G22" s="120">
        <v>4000</v>
      </c>
    </row>
    <row r="23" spans="1:7" ht="48" customHeight="1">
      <c r="A23" s="39">
        <v>14</v>
      </c>
      <c r="B23" s="116" t="s">
        <v>87</v>
      </c>
      <c r="C23" s="49">
        <v>912</v>
      </c>
      <c r="D23" s="54" t="s">
        <v>14</v>
      </c>
      <c r="E23" s="54"/>
      <c r="F23" s="49"/>
      <c r="G23" s="119">
        <f>G24</f>
        <v>4767425.47</v>
      </c>
    </row>
    <row r="24" spans="1:7" ht="36" customHeight="1">
      <c r="A24" s="39">
        <v>15</v>
      </c>
      <c r="B24" s="116" t="s">
        <v>180</v>
      </c>
      <c r="C24" s="49">
        <v>912</v>
      </c>
      <c r="D24" s="54" t="s">
        <v>14</v>
      </c>
      <c r="E24" s="54" t="s">
        <v>265</v>
      </c>
      <c r="F24" s="49"/>
      <c r="G24" s="119">
        <f>G27+G30+G32+G25+G29+G31+G33+G34+G26+G28</f>
        <v>4767425.47</v>
      </c>
    </row>
    <row r="25" spans="1:7" ht="49.5" customHeight="1">
      <c r="A25" s="39">
        <v>16</v>
      </c>
      <c r="B25" s="104" t="s">
        <v>239</v>
      </c>
      <c r="C25" s="47">
        <v>912</v>
      </c>
      <c r="D25" s="52" t="s">
        <v>14</v>
      </c>
      <c r="E25" s="52" t="s">
        <v>266</v>
      </c>
      <c r="F25" s="47">
        <v>121</v>
      </c>
      <c r="G25" s="120">
        <v>840005.8</v>
      </c>
    </row>
    <row r="26" spans="1:7" ht="35.25" customHeight="1">
      <c r="A26" s="39">
        <v>17</v>
      </c>
      <c r="B26" s="104" t="s">
        <v>300</v>
      </c>
      <c r="C26" s="47">
        <v>912</v>
      </c>
      <c r="D26" s="52" t="s">
        <v>14</v>
      </c>
      <c r="E26" s="52" t="s">
        <v>266</v>
      </c>
      <c r="F26" s="47">
        <v>129</v>
      </c>
      <c r="G26" s="120">
        <v>253681.75</v>
      </c>
    </row>
    <row r="27" spans="1:7" ht="34.5" customHeight="1">
      <c r="A27" s="39">
        <v>18</v>
      </c>
      <c r="B27" s="104" t="s">
        <v>24</v>
      </c>
      <c r="C27" s="47">
        <v>912</v>
      </c>
      <c r="D27" s="52" t="s">
        <v>14</v>
      </c>
      <c r="E27" s="52" t="s">
        <v>265</v>
      </c>
      <c r="F27" s="47">
        <v>121</v>
      </c>
      <c r="G27" s="120">
        <v>1537286.4</v>
      </c>
    </row>
    <row r="28" spans="1:7" ht="36.75" customHeight="1">
      <c r="A28" s="39">
        <v>19</v>
      </c>
      <c r="B28" s="104" t="s">
        <v>300</v>
      </c>
      <c r="C28" s="47">
        <v>912</v>
      </c>
      <c r="D28" s="52" t="s">
        <v>14</v>
      </c>
      <c r="E28" s="52" t="s">
        <v>265</v>
      </c>
      <c r="F28" s="47">
        <v>129</v>
      </c>
      <c r="G28" s="120">
        <v>464260.49</v>
      </c>
    </row>
    <row r="29" spans="1:7" ht="48" customHeight="1">
      <c r="A29" s="39">
        <v>20</v>
      </c>
      <c r="B29" s="104" t="s">
        <v>240</v>
      </c>
      <c r="C29" s="47">
        <v>912</v>
      </c>
      <c r="D29" s="52" t="s">
        <v>14</v>
      </c>
      <c r="E29" s="52" t="s">
        <v>267</v>
      </c>
      <c r="F29" s="47">
        <v>122</v>
      </c>
      <c r="G29" s="120">
        <v>60800</v>
      </c>
    </row>
    <row r="30" spans="1:7" ht="24.75" customHeight="1">
      <c r="A30" s="39">
        <v>21</v>
      </c>
      <c r="B30" s="104" t="s">
        <v>8</v>
      </c>
      <c r="C30" s="47">
        <v>912</v>
      </c>
      <c r="D30" s="52" t="s">
        <v>14</v>
      </c>
      <c r="E30" s="52" t="s">
        <v>265</v>
      </c>
      <c r="F30" s="47">
        <v>122</v>
      </c>
      <c r="G30" s="121">
        <v>15431.37</v>
      </c>
    </row>
    <row r="31" spans="1:7" ht="36.75" customHeight="1">
      <c r="A31" s="39">
        <v>22</v>
      </c>
      <c r="B31" s="104" t="s">
        <v>241</v>
      </c>
      <c r="C31" s="47">
        <v>912</v>
      </c>
      <c r="D31" s="52" t="s">
        <v>14</v>
      </c>
      <c r="E31" s="52" t="s">
        <v>268</v>
      </c>
      <c r="F31" s="47">
        <v>244</v>
      </c>
      <c r="G31" s="121">
        <v>721720.26</v>
      </c>
    </row>
    <row r="32" spans="1:7" ht="25.5" customHeight="1">
      <c r="A32" s="39">
        <v>23</v>
      </c>
      <c r="B32" s="104" t="s">
        <v>11</v>
      </c>
      <c r="C32" s="47">
        <v>912</v>
      </c>
      <c r="D32" s="52" t="s">
        <v>14</v>
      </c>
      <c r="E32" s="52" t="s">
        <v>265</v>
      </c>
      <c r="F32" s="47">
        <v>244</v>
      </c>
      <c r="G32" s="121">
        <v>705451.65</v>
      </c>
    </row>
    <row r="33" spans="1:7" ht="23.25" customHeight="1">
      <c r="A33" s="39">
        <v>24.25</v>
      </c>
      <c r="B33" s="51" t="s">
        <v>290</v>
      </c>
      <c r="C33" s="47">
        <v>912</v>
      </c>
      <c r="D33" s="52" t="s">
        <v>14</v>
      </c>
      <c r="E33" s="52" t="s">
        <v>292</v>
      </c>
      <c r="F33" s="47">
        <v>244</v>
      </c>
      <c r="G33" s="121">
        <v>163787.75</v>
      </c>
    </row>
    <row r="34" spans="1:7" ht="25.5" customHeight="1">
      <c r="A34" s="39">
        <v>26</v>
      </c>
      <c r="B34" s="104" t="s">
        <v>291</v>
      </c>
      <c r="C34" s="47">
        <v>912</v>
      </c>
      <c r="D34" s="52" t="s">
        <v>14</v>
      </c>
      <c r="E34" s="52" t="s">
        <v>293</v>
      </c>
      <c r="F34" s="47">
        <v>244</v>
      </c>
      <c r="G34" s="121">
        <v>5000</v>
      </c>
    </row>
    <row r="35" spans="1:7" ht="46.5" customHeight="1">
      <c r="A35" s="39">
        <v>27</v>
      </c>
      <c r="B35" s="116" t="s">
        <v>87</v>
      </c>
      <c r="C35" s="49">
        <v>912</v>
      </c>
      <c r="D35" s="54" t="s">
        <v>14</v>
      </c>
      <c r="E35" s="54" t="s">
        <v>269</v>
      </c>
      <c r="F35" s="49"/>
      <c r="G35" s="119">
        <f>G36</f>
        <v>430000</v>
      </c>
    </row>
    <row r="36" spans="1:7" ht="73.5" customHeight="1">
      <c r="A36" s="39">
        <v>28</v>
      </c>
      <c r="B36" s="195" t="s">
        <v>181</v>
      </c>
      <c r="C36" s="49">
        <v>912</v>
      </c>
      <c r="D36" s="54" t="s">
        <v>14</v>
      </c>
      <c r="E36" s="54" t="s">
        <v>269</v>
      </c>
      <c r="F36" s="49"/>
      <c r="G36" s="119">
        <f>G37+G42</f>
        <v>430000</v>
      </c>
    </row>
    <row r="37" spans="1:7" ht="36" customHeight="1">
      <c r="A37" s="39">
        <v>29</v>
      </c>
      <c r="B37" s="104" t="s">
        <v>24</v>
      </c>
      <c r="C37" s="47">
        <v>912</v>
      </c>
      <c r="D37" s="52" t="s">
        <v>14</v>
      </c>
      <c r="E37" s="52" t="s">
        <v>269</v>
      </c>
      <c r="F37" s="47">
        <v>121</v>
      </c>
      <c r="G37" s="120">
        <v>330261</v>
      </c>
    </row>
    <row r="38" spans="2:7" ht="12.75" customHeight="1" hidden="1">
      <c r="B38" s="51" t="s">
        <v>15</v>
      </c>
      <c r="C38" s="47"/>
      <c r="D38" s="47" t="s">
        <v>14</v>
      </c>
      <c r="E38" s="47" t="s">
        <v>16</v>
      </c>
      <c r="F38" s="47"/>
      <c r="G38" s="120">
        <v>510000</v>
      </c>
    </row>
    <row r="39" spans="2:7" ht="12.75" customHeight="1" hidden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20">
        <v>465600</v>
      </c>
    </row>
    <row r="40" spans="2:7" ht="12.75" customHeight="1" hidden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20">
        <v>22900</v>
      </c>
    </row>
    <row r="41" spans="2:7" ht="15.75" customHeight="1" hidden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20">
        <v>21500</v>
      </c>
    </row>
    <row r="42" spans="1:7" ht="35.25" customHeight="1">
      <c r="A42" s="39">
        <v>30</v>
      </c>
      <c r="B42" s="104" t="s">
        <v>300</v>
      </c>
      <c r="C42" s="47">
        <v>912</v>
      </c>
      <c r="D42" s="52" t="s">
        <v>14</v>
      </c>
      <c r="E42" s="52" t="s">
        <v>269</v>
      </c>
      <c r="F42" s="52" t="s">
        <v>299</v>
      </c>
      <c r="G42" s="120">
        <v>99739</v>
      </c>
    </row>
    <row r="43" spans="1:7" ht="36.75" customHeight="1">
      <c r="A43" s="39">
        <v>31</v>
      </c>
      <c r="B43" s="116" t="s">
        <v>180</v>
      </c>
      <c r="C43" s="47">
        <v>912</v>
      </c>
      <c r="D43" s="52" t="s">
        <v>14</v>
      </c>
      <c r="E43" s="52" t="s">
        <v>265</v>
      </c>
      <c r="F43" s="52"/>
      <c r="G43" s="120">
        <f>G44</f>
        <v>2298</v>
      </c>
    </row>
    <row r="44" spans="1:7" ht="12.75" customHeight="1">
      <c r="A44" s="39">
        <v>32</v>
      </c>
      <c r="B44" s="104" t="s">
        <v>204</v>
      </c>
      <c r="C44" s="47">
        <v>912</v>
      </c>
      <c r="D44" s="52" t="s">
        <v>14</v>
      </c>
      <c r="E44" s="52" t="s">
        <v>265</v>
      </c>
      <c r="F44" s="52" t="s">
        <v>348</v>
      </c>
      <c r="G44" s="120">
        <v>2298</v>
      </c>
    </row>
    <row r="45" spans="1:7" ht="12.75" customHeight="1">
      <c r="A45" s="39">
        <v>33</v>
      </c>
      <c r="B45" s="42" t="s">
        <v>182</v>
      </c>
      <c r="C45" s="49">
        <v>912</v>
      </c>
      <c r="D45" s="54" t="s">
        <v>14</v>
      </c>
      <c r="E45" s="54" t="s">
        <v>270</v>
      </c>
      <c r="F45" s="54"/>
      <c r="G45" s="119">
        <f>G46</f>
        <v>42024</v>
      </c>
    </row>
    <row r="46" spans="1:7" ht="15" customHeight="1">
      <c r="A46" s="39">
        <v>34</v>
      </c>
      <c r="B46" s="104" t="s">
        <v>90</v>
      </c>
      <c r="C46" s="47">
        <v>912</v>
      </c>
      <c r="D46" s="52" t="s">
        <v>14</v>
      </c>
      <c r="E46" s="52" t="s">
        <v>270</v>
      </c>
      <c r="F46" s="52" t="s">
        <v>157</v>
      </c>
      <c r="G46" s="120">
        <v>42024</v>
      </c>
    </row>
    <row r="47" spans="1:7" ht="12.75" customHeight="1">
      <c r="A47" s="39">
        <v>35</v>
      </c>
      <c r="B47" s="116" t="s">
        <v>464</v>
      </c>
      <c r="C47" s="49">
        <v>912</v>
      </c>
      <c r="D47" s="54" t="s">
        <v>14</v>
      </c>
      <c r="E47" s="54" t="s">
        <v>465</v>
      </c>
      <c r="F47" s="52"/>
      <c r="G47" s="120">
        <f>G48</f>
        <v>1072</v>
      </c>
    </row>
    <row r="48" spans="1:7" ht="14.25" customHeight="1">
      <c r="A48" s="39">
        <v>36</v>
      </c>
      <c r="B48" s="104" t="s">
        <v>90</v>
      </c>
      <c r="C48" s="47">
        <v>912</v>
      </c>
      <c r="D48" s="52" t="s">
        <v>14</v>
      </c>
      <c r="E48" s="52" t="s">
        <v>465</v>
      </c>
      <c r="F48" s="52" t="s">
        <v>157</v>
      </c>
      <c r="G48" s="120">
        <v>1072</v>
      </c>
    </row>
    <row r="49" spans="1:7" ht="12" customHeight="1">
      <c r="A49" s="39">
        <v>39</v>
      </c>
      <c r="B49" s="42" t="s">
        <v>183</v>
      </c>
      <c r="C49" s="49">
        <v>912</v>
      </c>
      <c r="D49" s="54" t="s">
        <v>171</v>
      </c>
      <c r="E49" s="52"/>
      <c r="F49" s="52"/>
      <c r="G49" s="119">
        <f>G50</f>
        <v>20000</v>
      </c>
    </row>
    <row r="50" spans="1:7" ht="27" customHeight="1">
      <c r="A50" s="39">
        <v>40</v>
      </c>
      <c r="B50" s="104" t="s">
        <v>184</v>
      </c>
      <c r="C50" s="47">
        <v>912</v>
      </c>
      <c r="D50" s="52" t="s">
        <v>171</v>
      </c>
      <c r="E50" s="52" t="s">
        <v>271</v>
      </c>
      <c r="F50" s="52"/>
      <c r="G50" s="120">
        <f>G51</f>
        <v>20000</v>
      </c>
    </row>
    <row r="51" spans="1:7" ht="10.5" customHeight="1">
      <c r="A51" s="39">
        <v>41</v>
      </c>
      <c r="B51" s="51" t="s">
        <v>161</v>
      </c>
      <c r="C51" s="47">
        <v>912</v>
      </c>
      <c r="D51" s="52" t="s">
        <v>171</v>
      </c>
      <c r="E51" s="52" t="s">
        <v>271</v>
      </c>
      <c r="F51" s="47">
        <v>870</v>
      </c>
      <c r="G51" s="120">
        <v>20000</v>
      </c>
    </row>
    <row r="52" spans="1:7" ht="15.75" customHeight="1">
      <c r="A52" s="39">
        <v>42</v>
      </c>
      <c r="B52" s="116" t="s">
        <v>88</v>
      </c>
      <c r="C52" s="49">
        <v>912</v>
      </c>
      <c r="D52" s="54" t="s">
        <v>17</v>
      </c>
      <c r="E52" s="47"/>
      <c r="F52" s="47"/>
      <c r="G52" s="119">
        <f>G59+G53+G55</f>
        <v>17015</v>
      </c>
    </row>
    <row r="53" spans="1:7" ht="61.5" customHeight="1">
      <c r="A53" s="39">
        <v>43</v>
      </c>
      <c r="B53" s="55" t="s">
        <v>355</v>
      </c>
      <c r="C53" s="47">
        <v>912</v>
      </c>
      <c r="D53" s="52" t="s">
        <v>17</v>
      </c>
      <c r="E53" s="52" t="s">
        <v>272</v>
      </c>
      <c r="F53" s="47"/>
      <c r="G53" s="119">
        <f>G54</f>
        <v>847</v>
      </c>
    </row>
    <row r="54" spans="1:7" ht="24.75" customHeight="1">
      <c r="A54" s="39">
        <v>44</v>
      </c>
      <c r="B54" s="56" t="s">
        <v>11</v>
      </c>
      <c r="C54" s="47">
        <v>912</v>
      </c>
      <c r="D54" s="52" t="s">
        <v>17</v>
      </c>
      <c r="E54" s="52" t="s">
        <v>272</v>
      </c>
      <c r="F54" s="47">
        <v>244</v>
      </c>
      <c r="G54" s="120">
        <v>847</v>
      </c>
    </row>
    <row r="55" spans="1:7" ht="47.25" customHeight="1">
      <c r="A55" s="39">
        <v>45</v>
      </c>
      <c r="B55" s="196" t="s">
        <v>185</v>
      </c>
      <c r="C55" s="47">
        <v>912</v>
      </c>
      <c r="D55" s="52" t="s">
        <v>17</v>
      </c>
      <c r="E55" s="52" t="s">
        <v>273</v>
      </c>
      <c r="F55" s="47"/>
      <c r="G55" s="119">
        <f>G56+G58+G57</f>
        <v>11000</v>
      </c>
    </row>
    <row r="56" spans="1:7" s="32" customFormat="1" ht="37.5" customHeight="1">
      <c r="A56" s="39">
        <v>46</v>
      </c>
      <c r="B56" s="104" t="s">
        <v>24</v>
      </c>
      <c r="C56" s="47">
        <v>912</v>
      </c>
      <c r="D56" s="52" t="s">
        <v>17</v>
      </c>
      <c r="E56" s="52" t="s">
        <v>273</v>
      </c>
      <c r="F56" s="47">
        <v>121</v>
      </c>
      <c r="G56" s="120">
        <v>6759</v>
      </c>
    </row>
    <row r="57" spans="1:7" s="32" customFormat="1" ht="24.75" customHeight="1">
      <c r="A57" s="39">
        <v>47</v>
      </c>
      <c r="B57" s="104" t="s">
        <v>300</v>
      </c>
      <c r="C57" s="47">
        <v>912</v>
      </c>
      <c r="D57" s="52" t="s">
        <v>17</v>
      </c>
      <c r="E57" s="52" t="s">
        <v>273</v>
      </c>
      <c r="F57" s="47">
        <v>129</v>
      </c>
      <c r="G57" s="120">
        <v>2041</v>
      </c>
    </row>
    <row r="58" spans="1:7" s="32" customFormat="1" ht="27" customHeight="1">
      <c r="A58" s="39">
        <v>48</v>
      </c>
      <c r="B58" s="57" t="s">
        <v>11</v>
      </c>
      <c r="C58" s="47">
        <v>912</v>
      </c>
      <c r="D58" s="52" t="s">
        <v>17</v>
      </c>
      <c r="E58" s="52" t="s">
        <v>273</v>
      </c>
      <c r="F58" s="47">
        <v>244</v>
      </c>
      <c r="G58" s="120">
        <v>2200</v>
      </c>
    </row>
    <row r="59" spans="1:7" s="32" customFormat="1" ht="45.75" customHeight="1">
      <c r="A59" s="67">
        <v>48</v>
      </c>
      <c r="B59" s="42" t="s">
        <v>186</v>
      </c>
      <c r="C59" s="47">
        <v>912</v>
      </c>
      <c r="D59" s="52" t="s">
        <v>17</v>
      </c>
      <c r="E59" s="52" t="s">
        <v>274</v>
      </c>
      <c r="F59" s="52"/>
      <c r="G59" s="119">
        <f>G60</f>
        <v>5168</v>
      </c>
    </row>
    <row r="60" spans="1:7" s="32" customFormat="1" ht="24.75" customHeight="1">
      <c r="A60" s="67">
        <v>49</v>
      </c>
      <c r="B60" s="57" t="s">
        <v>11</v>
      </c>
      <c r="C60" s="47">
        <v>912</v>
      </c>
      <c r="D60" s="52" t="s">
        <v>17</v>
      </c>
      <c r="E60" s="52" t="s">
        <v>274</v>
      </c>
      <c r="F60" s="52" t="s">
        <v>12</v>
      </c>
      <c r="G60" s="120">
        <v>5168</v>
      </c>
    </row>
    <row r="61" spans="1:7" s="32" customFormat="1" ht="24" customHeight="1" hidden="1">
      <c r="A61" s="67">
        <v>49</v>
      </c>
      <c r="B61" s="42" t="s">
        <v>4</v>
      </c>
      <c r="C61" s="49">
        <v>912</v>
      </c>
      <c r="D61" s="54" t="s">
        <v>251</v>
      </c>
      <c r="E61" s="52"/>
      <c r="F61" s="47"/>
      <c r="G61" s="119">
        <f>G62</f>
        <v>389400</v>
      </c>
    </row>
    <row r="62" spans="1:7" s="32" customFormat="1" ht="13.5" customHeight="1">
      <c r="A62" s="67">
        <v>50</v>
      </c>
      <c r="B62" s="42" t="s">
        <v>187</v>
      </c>
      <c r="C62" s="47">
        <v>912</v>
      </c>
      <c r="D62" s="52" t="s">
        <v>21</v>
      </c>
      <c r="E62" s="52"/>
      <c r="F62" s="47"/>
      <c r="G62" s="120">
        <f>G63+G66+G67</f>
        <v>389400</v>
      </c>
    </row>
    <row r="63" spans="1:7" s="32" customFormat="1" ht="64.5" customHeight="1">
      <c r="A63" s="67">
        <v>51</v>
      </c>
      <c r="B63" s="42" t="s">
        <v>188</v>
      </c>
      <c r="C63" s="47">
        <v>912</v>
      </c>
      <c r="D63" s="52" t="s">
        <v>21</v>
      </c>
      <c r="E63" s="54" t="s">
        <v>275</v>
      </c>
      <c r="F63" s="49"/>
      <c r="G63" s="119">
        <f>G64+G65</f>
        <v>55500</v>
      </c>
    </row>
    <row r="64" spans="1:7" s="32" customFormat="1" ht="28.5" customHeight="1">
      <c r="A64" s="67">
        <v>52</v>
      </c>
      <c r="B64" s="104" t="s">
        <v>8</v>
      </c>
      <c r="C64" s="47">
        <v>912</v>
      </c>
      <c r="D64" s="52" t="s">
        <v>21</v>
      </c>
      <c r="E64" s="52" t="s">
        <v>275</v>
      </c>
      <c r="F64" s="47">
        <v>122</v>
      </c>
      <c r="G64" s="120">
        <v>28557</v>
      </c>
    </row>
    <row r="65" spans="1:7" s="32" customFormat="1" ht="24.75" customHeight="1">
      <c r="A65" s="67">
        <v>52</v>
      </c>
      <c r="B65" s="57" t="s">
        <v>11</v>
      </c>
      <c r="C65" s="47">
        <v>912</v>
      </c>
      <c r="D65" s="52" t="s">
        <v>21</v>
      </c>
      <c r="E65" s="52" t="s">
        <v>275</v>
      </c>
      <c r="F65" s="47">
        <v>244</v>
      </c>
      <c r="G65" s="120">
        <v>26943</v>
      </c>
    </row>
    <row r="66" spans="1:7" s="32" customFormat="1" ht="35.25" customHeight="1">
      <c r="A66" s="67">
        <v>53</v>
      </c>
      <c r="B66" s="51" t="s">
        <v>24</v>
      </c>
      <c r="C66" s="47">
        <v>912</v>
      </c>
      <c r="D66" s="54" t="s">
        <v>21</v>
      </c>
      <c r="E66" s="54" t="s">
        <v>276</v>
      </c>
      <c r="F66" s="49">
        <v>121</v>
      </c>
      <c r="G66" s="119">
        <v>256451.61</v>
      </c>
    </row>
    <row r="67" spans="1:7" ht="40.5" customHeight="1">
      <c r="A67" s="67">
        <v>54</v>
      </c>
      <c r="B67" s="104" t="s">
        <v>300</v>
      </c>
      <c r="C67" s="47">
        <v>912</v>
      </c>
      <c r="D67" s="54" t="s">
        <v>21</v>
      </c>
      <c r="E67" s="52" t="s">
        <v>275</v>
      </c>
      <c r="F67" s="49">
        <v>129</v>
      </c>
      <c r="G67" s="119">
        <v>77448.39</v>
      </c>
    </row>
    <row r="68" spans="1:7" ht="24" customHeight="1">
      <c r="A68" s="67">
        <v>55</v>
      </c>
      <c r="B68" s="116" t="s">
        <v>6</v>
      </c>
      <c r="C68" s="49">
        <v>912</v>
      </c>
      <c r="D68" s="54" t="s">
        <v>249</v>
      </c>
      <c r="E68" s="52"/>
      <c r="F68" s="47"/>
      <c r="G68" s="119">
        <f>G69</f>
        <v>171193</v>
      </c>
    </row>
    <row r="69" spans="1:7" ht="13.5" customHeight="1">
      <c r="A69" s="67">
        <v>56</v>
      </c>
      <c r="B69" s="127" t="s">
        <v>189</v>
      </c>
      <c r="C69" s="49">
        <v>912</v>
      </c>
      <c r="D69" s="54" t="s">
        <v>18</v>
      </c>
      <c r="E69" s="52"/>
      <c r="F69" s="47"/>
      <c r="G69" s="119">
        <f>G70+G72+G74</f>
        <v>171193</v>
      </c>
    </row>
    <row r="70" spans="1:7" ht="59.25" customHeight="1">
      <c r="A70" s="39">
        <v>57</v>
      </c>
      <c r="B70" s="116" t="s">
        <v>190</v>
      </c>
      <c r="C70" s="47">
        <v>912</v>
      </c>
      <c r="D70" s="52" t="s">
        <v>18</v>
      </c>
      <c r="E70" s="52" t="s">
        <v>277</v>
      </c>
      <c r="F70" s="47"/>
      <c r="G70" s="120">
        <f>G71</f>
        <v>13000</v>
      </c>
    </row>
    <row r="71" spans="1:7" ht="27" customHeight="1">
      <c r="A71" s="39">
        <v>58</v>
      </c>
      <c r="B71" s="58" t="s">
        <v>11</v>
      </c>
      <c r="C71" s="47">
        <v>912</v>
      </c>
      <c r="D71" s="52" t="s">
        <v>18</v>
      </c>
      <c r="E71" s="52" t="s">
        <v>277</v>
      </c>
      <c r="F71" s="47">
        <v>244</v>
      </c>
      <c r="G71" s="120">
        <v>13000</v>
      </c>
    </row>
    <row r="72" spans="1:7" ht="61.5" customHeight="1">
      <c r="A72" s="39">
        <v>59</v>
      </c>
      <c r="B72" s="56" t="s">
        <v>469</v>
      </c>
      <c r="C72" s="47">
        <v>912</v>
      </c>
      <c r="D72" s="52" t="s">
        <v>18</v>
      </c>
      <c r="E72" s="52" t="s">
        <v>470</v>
      </c>
      <c r="F72" s="47"/>
      <c r="G72" s="119">
        <f>G73</f>
        <v>150660</v>
      </c>
    </row>
    <row r="73" spans="1:7" ht="27" customHeight="1">
      <c r="A73" s="39">
        <v>60</v>
      </c>
      <c r="B73" s="58" t="s">
        <v>11</v>
      </c>
      <c r="C73" s="47">
        <v>912</v>
      </c>
      <c r="D73" s="52" t="s">
        <v>18</v>
      </c>
      <c r="E73" s="52" t="s">
        <v>470</v>
      </c>
      <c r="F73" s="47">
        <v>244</v>
      </c>
      <c r="G73" s="120">
        <v>150660</v>
      </c>
    </row>
    <row r="74" spans="1:7" ht="75" customHeight="1">
      <c r="A74" s="39">
        <v>61</v>
      </c>
      <c r="B74" s="56" t="s">
        <v>471</v>
      </c>
      <c r="C74" s="47">
        <v>912</v>
      </c>
      <c r="D74" s="52" t="s">
        <v>18</v>
      </c>
      <c r="E74" s="52" t="s">
        <v>472</v>
      </c>
      <c r="F74" s="47"/>
      <c r="G74" s="120">
        <f>G75</f>
        <v>7533</v>
      </c>
    </row>
    <row r="75" spans="1:7" ht="27" customHeight="1">
      <c r="A75" s="39">
        <v>62</v>
      </c>
      <c r="B75" s="58" t="s">
        <v>11</v>
      </c>
      <c r="C75" s="47">
        <v>912</v>
      </c>
      <c r="D75" s="52" t="s">
        <v>18</v>
      </c>
      <c r="E75" s="52" t="s">
        <v>472</v>
      </c>
      <c r="F75" s="47">
        <v>244</v>
      </c>
      <c r="G75" s="120">
        <v>7533</v>
      </c>
    </row>
    <row r="76" spans="1:7" ht="14.25" customHeight="1">
      <c r="A76" s="39">
        <v>63</v>
      </c>
      <c r="B76" s="59" t="s">
        <v>191</v>
      </c>
      <c r="C76" s="49">
        <v>912</v>
      </c>
      <c r="D76" s="54" t="s">
        <v>247</v>
      </c>
      <c r="E76" s="52"/>
      <c r="F76" s="47"/>
      <c r="G76" s="119">
        <f>G77</f>
        <v>1771800</v>
      </c>
    </row>
    <row r="77" spans="1:7" ht="13.5" customHeight="1">
      <c r="A77" s="39">
        <v>64</v>
      </c>
      <c r="B77" s="42" t="s">
        <v>7</v>
      </c>
      <c r="C77" s="49">
        <v>912</v>
      </c>
      <c r="D77" s="54" t="s">
        <v>153</v>
      </c>
      <c r="E77" s="52"/>
      <c r="F77" s="47"/>
      <c r="G77" s="120">
        <f>G80+G78+G84+G86+G88+G90+G82</f>
        <v>1771800</v>
      </c>
    </row>
    <row r="78" spans="1:7" ht="49.5" customHeight="1">
      <c r="A78" s="39">
        <v>65</v>
      </c>
      <c r="B78" s="104" t="s">
        <v>165</v>
      </c>
      <c r="C78" s="47">
        <v>912</v>
      </c>
      <c r="D78" s="52" t="s">
        <v>153</v>
      </c>
      <c r="E78" s="52" t="s">
        <v>305</v>
      </c>
      <c r="F78" s="47"/>
      <c r="G78" s="119">
        <f>G79</f>
        <v>30000</v>
      </c>
    </row>
    <row r="79" spans="1:7" ht="25.5" customHeight="1">
      <c r="A79" s="39">
        <v>66</v>
      </c>
      <c r="B79" s="58" t="s">
        <v>11</v>
      </c>
      <c r="C79" s="47">
        <v>912</v>
      </c>
      <c r="D79" s="52" t="s">
        <v>153</v>
      </c>
      <c r="E79" s="52" t="s">
        <v>305</v>
      </c>
      <c r="F79" s="47">
        <v>244</v>
      </c>
      <c r="G79" s="120">
        <v>30000</v>
      </c>
    </row>
    <row r="80" spans="1:7" ht="24" customHeight="1">
      <c r="A80" s="39">
        <v>67</v>
      </c>
      <c r="B80" s="117" t="s">
        <v>164</v>
      </c>
      <c r="C80" s="47">
        <v>912</v>
      </c>
      <c r="D80" s="52" t="s">
        <v>153</v>
      </c>
      <c r="E80" s="52" t="s">
        <v>278</v>
      </c>
      <c r="F80" s="47"/>
      <c r="G80" s="119">
        <f>G81</f>
        <v>325000</v>
      </c>
    </row>
    <row r="81" spans="1:7" ht="17.25" customHeight="1">
      <c r="A81" s="39">
        <v>68</v>
      </c>
      <c r="B81" s="60" t="s">
        <v>11</v>
      </c>
      <c r="C81" s="47">
        <v>912</v>
      </c>
      <c r="D81" s="52" t="s">
        <v>153</v>
      </c>
      <c r="E81" s="52" t="s">
        <v>278</v>
      </c>
      <c r="F81" s="47">
        <v>244</v>
      </c>
      <c r="G81" s="120">
        <v>325000</v>
      </c>
    </row>
    <row r="82" spans="1:7" ht="17.25" customHeight="1" hidden="1">
      <c r="A82" s="39">
        <v>69</v>
      </c>
      <c r="B82" s="217" t="s">
        <v>473</v>
      </c>
      <c r="C82" s="47">
        <v>912</v>
      </c>
      <c r="D82" s="52" t="s">
        <v>153</v>
      </c>
      <c r="E82" s="52" t="s">
        <v>278</v>
      </c>
      <c r="F82" s="47"/>
      <c r="G82" s="120">
        <f>G83</f>
        <v>0</v>
      </c>
    </row>
    <row r="83" spans="1:7" ht="13.5" customHeight="1" hidden="1">
      <c r="A83" s="39">
        <v>70</v>
      </c>
      <c r="B83" s="217" t="s">
        <v>474</v>
      </c>
      <c r="C83" s="47">
        <v>912</v>
      </c>
      <c r="D83" s="52" t="s">
        <v>153</v>
      </c>
      <c r="E83" s="52" t="s">
        <v>278</v>
      </c>
      <c r="F83" s="47">
        <v>853</v>
      </c>
      <c r="G83" s="120">
        <v>0</v>
      </c>
    </row>
    <row r="84" spans="1:7" ht="61.5" customHeight="1" hidden="1">
      <c r="A84" s="39">
        <v>71</v>
      </c>
      <c r="B84" s="58" t="s">
        <v>475</v>
      </c>
      <c r="C84" s="47">
        <v>912</v>
      </c>
      <c r="D84" s="52" t="s">
        <v>153</v>
      </c>
      <c r="E84" s="52" t="s">
        <v>476</v>
      </c>
      <c r="F84" s="47"/>
      <c r="G84" s="120">
        <f>G85</f>
        <v>0</v>
      </c>
    </row>
    <row r="85" spans="1:7" ht="10.5" customHeight="1" hidden="1">
      <c r="A85" s="39">
        <v>72</v>
      </c>
      <c r="B85" s="58" t="s">
        <v>11</v>
      </c>
      <c r="C85" s="47">
        <v>912</v>
      </c>
      <c r="D85" s="52" t="s">
        <v>153</v>
      </c>
      <c r="E85" s="52" t="s">
        <v>476</v>
      </c>
      <c r="F85" s="47">
        <v>244</v>
      </c>
      <c r="G85" s="120">
        <v>0</v>
      </c>
    </row>
    <row r="86" spans="1:7" ht="15" customHeight="1" hidden="1">
      <c r="A86" s="39">
        <v>73</v>
      </c>
      <c r="B86" s="58" t="s">
        <v>477</v>
      </c>
      <c r="C86" s="47">
        <v>912</v>
      </c>
      <c r="D86" s="52" t="s">
        <v>153</v>
      </c>
      <c r="E86" s="52" t="s">
        <v>478</v>
      </c>
      <c r="F86" s="47"/>
      <c r="G86" s="120">
        <f>G87</f>
        <v>0</v>
      </c>
    </row>
    <row r="87" spans="1:7" ht="25.5" customHeight="1" hidden="1">
      <c r="A87" s="39">
        <v>74</v>
      </c>
      <c r="B87" s="60" t="s">
        <v>11</v>
      </c>
      <c r="C87" s="47">
        <v>912</v>
      </c>
      <c r="D87" s="52" t="s">
        <v>153</v>
      </c>
      <c r="E87" s="52" t="s">
        <v>478</v>
      </c>
      <c r="F87" s="47">
        <v>244</v>
      </c>
      <c r="G87" s="120">
        <v>0</v>
      </c>
    </row>
    <row r="88" spans="1:7" ht="24.75" customHeight="1">
      <c r="A88" s="39">
        <v>75</v>
      </c>
      <c r="B88" s="58" t="s">
        <v>479</v>
      </c>
      <c r="C88" s="47">
        <v>912</v>
      </c>
      <c r="D88" s="52" t="s">
        <v>153</v>
      </c>
      <c r="E88" s="52" t="s">
        <v>480</v>
      </c>
      <c r="F88" s="47"/>
      <c r="G88" s="120">
        <f>G89</f>
        <v>1400000</v>
      </c>
    </row>
    <row r="89" spans="1:7" ht="25.5" customHeight="1">
      <c r="A89" s="39">
        <v>76</v>
      </c>
      <c r="B89" s="58" t="s">
        <v>11</v>
      </c>
      <c r="C89" s="47">
        <v>912</v>
      </c>
      <c r="D89" s="52" t="s">
        <v>153</v>
      </c>
      <c r="E89" s="52" t="s">
        <v>480</v>
      </c>
      <c r="F89" s="47">
        <v>244</v>
      </c>
      <c r="G89" s="120">
        <v>1400000</v>
      </c>
    </row>
    <row r="90" spans="1:7" ht="24.75" customHeight="1">
      <c r="A90" s="39">
        <v>77</v>
      </c>
      <c r="B90" s="58" t="s">
        <v>481</v>
      </c>
      <c r="C90" s="47">
        <v>912</v>
      </c>
      <c r="D90" s="52" t="s">
        <v>153</v>
      </c>
      <c r="E90" s="52" t="s">
        <v>482</v>
      </c>
      <c r="F90" s="47"/>
      <c r="G90" s="120">
        <f>G91</f>
        <v>16800</v>
      </c>
    </row>
    <row r="91" spans="1:7" ht="27.75" customHeight="1">
      <c r="A91" s="39">
        <v>78</v>
      </c>
      <c r="B91" s="60" t="s">
        <v>11</v>
      </c>
      <c r="C91" s="47">
        <v>912</v>
      </c>
      <c r="D91" s="52" t="s">
        <v>153</v>
      </c>
      <c r="E91" s="52" t="s">
        <v>482</v>
      </c>
      <c r="F91" s="47">
        <v>244</v>
      </c>
      <c r="G91" s="120">
        <v>16800</v>
      </c>
    </row>
    <row r="92" spans="1:7" ht="15" customHeight="1">
      <c r="A92" s="39">
        <v>79</v>
      </c>
      <c r="B92" s="116" t="s">
        <v>2</v>
      </c>
      <c r="C92" s="49">
        <v>912</v>
      </c>
      <c r="D92" s="54" t="s">
        <v>3</v>
      </c>
      <c r="E92" s="47"/>
      <c r="F92" s="47"/>
      <c r="G92" s="119">
        <f>G93+G98+G101</f>
        <v>2021394.17</v>
      </c>
    </row>
    <row r="93" spans="1:7" ht="13.5" customHeight="1">
      <c r="A93" s="39">
        <v>80</v>
      </c>
      <c r="B93" s="61" t="s">
        <v>192</v>
      </c>
      <c r="C93" s="49">
        <v>912</v>
      </c>
      <c r="D93" s="54" t="s">
        <v>20</v>
      </c>
      <c r="E93" s="47"/>
      <c r="F93" s="47"/>
      <c r="G93" s="119">
        <f>G94+G97</f>
        <v>524751.5</v>
      </c>
    </row>
    <row r="94" spans="1:7" ht="51" customHeight="1">
      <c r="A94" s="39">
        <v>81</v>
      </c>
      <c r="B94" s="62" t="s">
        <v>193</v>
      </c>
      <c r="C94" s="47">
        <v>912</v>
      </c>
      <c r="D94" s="52" t="s">
        <v>20</v>
      </c>
      <c r="E94" s="52" t="s">
        <v>279</v>
      </c>
      <c r="F94" s="47"/>
      <c r="G94" s="120">
        <f>G95+G96</f>
        <v>518043.5</v>
      </c>
    </row>
    <row r="95" spans="1:7" ht="11.25" customHeight="1">
      <c r="A95" s="39">
        <v>82</v>
      </c>
      <c r="B95" s="104" t="s">
        <v>194</v>
      </c>
      <c r="C95" s="47">
        <v>912</v>
      </c>
      <c r="D95" s="52" t="s">
        <v>20</v>
      </c>
      <c r="E95" s="52" t="s">
        <v>279</v>
      </c>
      <c r="F95" s="47">
        <v>243</v>
      </c>
      <c r="G95" s="120">
        <v>498251.5</v>
      </c>
    </row>
    <row r="96" spans="1:7" ht="13.5" customHeight="1">
      <c r="A96" s="39">
        <v>83</v>
      </c>
      <c r="B96" s="56" t="s">
        <v>11</v>
      </c>
      <c r="C96" s="47">
        <v>912</v>
      </c>
      <c r="D96" s="52" t="s">
        <v>20</v>
      </c>
      <c r="E96" s="52" t="s">
        <v>279</v>
      </c>
      <c r="F96" s="47">
        <v>244</v>
      </c>
      <c r="G96" s="120">
        <v>19792</v>
      </c>
    </row>
    <row r="97" spans="1:7" ht="25.5" customHeight="1">
      <c r="A97" s="39">
        <v>82</v>
      </c>
      <c r="B97" s="65" t="s">
        <v>291</v>
      </c>
      <c r="C97" s="47">
        <v>912</v>
      </c>
      <c r="D97" s="52" t="s">
        <v>20</v>
      </c>
      <c r="E97" s="52" t="s">
        <v>301</v>
      </c>
      <c r="F97" s="47">
        <v>244</v>
      </c>
      <c r="G97" s="120">
        <v>6708</v>
      </c>
    </row>
    <row r="98" spans="1:7" ht="15.75" customHeight="1">
      <c r="A98" s="39">
        <v>84</v>
      </c>
      <c r="B98" s="55" t="s">
        <v>195</v>
      </c>
      <c r="C98" s="49">
        <v>912</v>
      </c>
      <c r="D98" s="54" t="s">
        <v>19</v>
      </c>
      <c r="E98" s="52"/>
      <c r="F98" s="47"/>
      <c r="G98" s="119">
        <f>G99</f>
        <v>43755.2</v>
      </c>
    </row>
    <row r="99" spans="1:7" ht="12" customHeight="1">
      <c r="A99" s="39">
        <v>85</v>
      </c>
      <c r="B99" s="117" t="s">
        <v>196</v>
      </c>
      <c r="C99" s="47">
        <v>912</v>
      </c>
      <c r="D99" s="52" t="s">
        <v>19</v>
      </c>
      <c r="E99" s="52" t="s">
        <v>280</v>
      </c>
      <c r="F99" s="52"/>
      <c r="G99" s="120">
        <f>G100</f>
        <v>43755.2</v>
      </c>
    </row>
    <row r="100" spans="1:7" ht="13.5" customHeight="1">
      <c r="A100" s="39">
        <v>86</v>
      </c>
      <c r="B100" s="126" t="s">
        <v>242</v>
      </c>
      <c r="C100" s="47">
        <v>912</v>
      </c>
      <c r="D100" s="52" t="s">
        <v>19</v>
      </c>
      <c r="E100" s="52" t="s">
        <v>280</v>
      </c>
      <c r="F100" s="52" t="s">
        <v>12</v>
      </c>
      <c r="G100" s="120">
        <v>43755.2</v>
      </c>
    </row>
    <row r="101" spans="1:7" ht="15.75" customHeight="1">
      <c r="A101" s="39">
        <v>87</v>
      </c>
      <c r="B101" s="42" t="s">
        <v>89</v>
      </c>
      <c r="C101" s="49">
        <v>912</v>
      </c>
      <c r="D101" s="54" t="s">
        <v>154</v>
      </c>
      <c r="E101" s="52"/>
      <c r="F101" s="47"/>
      <c r="G101" s="119">
        <f>G102+G104+G106+G109</f>
        <v>1452887.47</v>
      </c>
    </row>
    <row r="102" spans="1:7" ht="23.25" customHeight="1">
      <c r="A102" s="39">
        <v>88</v>
      </c>
      <c r="B102" s="51" t="s">
        <v>167</v>
      </c>
      <c r="C102" s="47">
        <v>912</v>
      </c>
      <c r="D102" s="52" t="s">
        <v>154</v>
      </c>
      <c r="E102" s="52" t="s">
        <v>281</v>
      </c>
      <c r="F102" s="47"/>
      <c r="G102" s="120">
        <f>G103</f>
        <v>210414.01</v>
      </c>
    </row>
    <row r="103" spans="1:7" ht="12" customHeight="1">
      <c r="A103" s="39">
        <v>89</v>
      </c>
      <c r="B103" s="60" t="s">
        <v>11</v>
      </c>
      <c r="C103" s="47">
        <v>912</v>
      </c>
      <c r="D103" s="52" t="s">
        <v>154</v>
      </c>
      <c r="E103" s="52" t="s">
        <v>281</v>
      </c>
      <c r="F103" s="47">
        <v>244</v>
      </c>
      <c r="G103" s="120">
        <v>210414.01</v>
      </c>
    </row>
    <row r="104" spans="1:7" ht="15" customHeight="1">
      <c r="A104" s="39">
        <v>90</v>
      </c>
      <c r="B104" s="51" t="s">
        <v>197</v>
      </c>
      <c r="C104" s="47">
        <v>912</v>
      </c>
      <c r="D104" s="52" t="s">
        <v>154</v>
      </c>
      <c r="E104" s="52" t="s">
        <v>282</v>
      </c>
      <c r="F104" s="47"/>
      <c r="G104" s="120">
        <f>G105</f>
        <v>114163</v>
      </c>
    </row>
    <row r="105" spans="1:7" ht="23.25" customHeight="1">
      <c r="A105" s="39">
        <v>91</v>
      </c>
      <c r="B105" s="60" t="s">
        <v>11</v>
      </c>
      <c r="C105" s="47">
        <v>912</v>
      </c>
      <c r="D105" s="52" t="s">
        <v>154</v>
      </c>
      <c r="E105" s="52" t="s">
        <v>282</v>
      </c>
      <c r="F105" s="47">
        <v>244</v>
      </c>
      <c r="G105" s="120">
        <v>114163</v>
      </c>
    </row>
    <row r="106" spans="1:7" ht="23.25" customHeight="1">
      <c r="A106" s="39">
        <v>92</v>
      </c>
      <c r="B106" s="104" t="s">
        <v>198</v>
      </c>
      <c r="C106" s="47">
        <v>912</v>
      </c>
      <c r="D106" s="52" t="s">
        <v>154</v>
      </c>
      <c r="E106" s="52" t="s">
        <v>283</v>
      </c>
      <c r="F106" s="47"/>
      <c r="G106" s="120">
        <f>G107+G108</f>
        <v>20094</v>
      </c>
    </row>
    <row r="107" spans="1:7" ht="23.25" customHeight="1">
      <c r="A107" s="39">
        <v>93</v>
      </c>
      <c r="B107" s="62" t="s">
        <v>199</v>
      </c>
      <c r="C107" s="47">
        <v>912</v>
      </c>
      <c r="D107" s="52" t="s">
        <v>154</v>
      </c>
      <c r="E107" s="52" t="s">
        <v>283</v>
      </c>
      <c r="F107" s="47">
        <v>111</v>
      </c>
      <c r="G107" s="120">
        <v>15433.2</v>
      </c>
    </row>
    <row r="108" spans="1:7" ht="13.5" customHeight="1">
      <c r="A108" s="39">
        <v>94</v>
      </c>
      <c r="B108" s="117" t="s">
        <v>302</v>
      </c>
      <c r="C108" s="47">
        <v>912</v>
      </c>
      <c r="D108" s="52" t="s">
        <v>154</v>
      </c>
      <c r="E108" s="52" t="s">
        <v>283</v>
      </c>
      <c r="F108" s="47">
        <v>119</v>
      </c>
      <c r="G108" s="120">
        <v>4660.8</v>
      </c>
    </row>
    <row r="109" spans="1:7" ht="14.25" customHeight="1">
      <c r="A109" s="39">
        <v>95</v>
      </c>
      <c r="B109" s="117" t="s">
        <v>303</v>
      </c>
      <c r="C109" s="47">
        <v>912</v>
      </c>
      <c r="D109" s="52" t="s">
        <v>154</v>
      </c>
      <c r="E109" s="52" t="s">
        <v>304</v>
      </c>
      <c r="F109" s="47">
        <v>244</v>
      </c>
      <c r="G109" s="120">
        <v>1108216.46</v>
      </c>
    </row>
    <row r="110" spans="1:7" ht="15.75" customHeight="1">
      <c r="A110" s="39">
        <v>96</v>
      </c>
      <c r="B110" s="125" t="s">
        <v>326</v>
      </c>
      <c r="C110" s="47">
        <v>912</v>
      </c>
      <c r="D110" s="52" t="s">
        <v>328</v>
      </c>
      <c r="E110" s="52"/>
      <c r="F110" s="47"/>
      <c r="G110" s="119">
        <f>G111</f>
        <v>173610</v>
      </c>
    </row>
    <row r="111" spans="1:7" ht="12.75">
      <c r="A111" s="39">
        <v>97</v>
      </c>
      <c r="B111" s="125" t="s">
        <v>327</v>
      </c>
      <c r="C111" s="47">
        <v>912</v>
      </c>
      <c r="D111" s="52" t="s">
        <v>329</v>
      </c>
      <c r="E111" s="52" t="s">
        <v>330</v>
      </c>
      <c r="F111" s="47"/>
      <c r="G111" s="120">
        <f>G112+G113</f>
        <v>173610</v>
      </c>
    </row>
    <row r="112" spans="1:7" ht="24">
      <c r="A112" s="39">
        <v>98</v>
      </c>
      <c r="B112" s="104" t="s">
        <v>199</v>
      </c>
      <c r="C112" s="47">
        <v>912</v>
      </c>
      <c r="D112" s="52" t="s">
        <v>329</v>
      </c>
      <c r="E112" s="52" t="s">
        <v>330</v>
      </c>
      <c r="F112" s="47">
        <v>111</v>
      </c>
      <c r="G112" s="120">
        <v>133341</v>
      </c>
    </row>
    <row r="113" spans="1:7" ht="42" customHeight="1">
      <c r="A113" s="39">
        <v>99</v>
      </c>
      <c r="B113" s="117" t="s">
        <v>302</v>
      </c>
      <c r="C113" s="47">
        <v>912</v>
      </c>
      <c r="D113" s="52" t="s">
        <v>329</v>
      </c>
      <c r="E113" s="52" t="s">
        <v>330</v>
      </c>
      <c r="F113" s="47">
        <v>119</v>
      </c>
      <c r="G113" s="120">
        <v>40269</v>
      </c>
    </row>
    <row r="114" spans="1:7" ht="15.75" customHeight="1">
      <c r="A114" s="39">
        <v>100</v>
      </c>
      <c r="B114" s="125" t="s">
        <v>483</v>
      </c>
      <c r="C114" s="49">
        <v>912</v>
      </c>
      <c r="D114" s="54" t="s">
        <v>484</v>
      </c>
      <c r="E114" s="54"/>
      <c r="F114" s="49"/>
      <c r="G114" s="119">
        <f>G115</f>
        <v>8000</v>
      </c>
    </row>
    <row r="115" spans="1:7" ht="15" customHeight="1">
      <c r="A115" s="39">
        <v>101</v>
      </c>
      <c r="B115" s="125" t="s">
        <v>485</v>
      </c>
      <c r="C115" s="49">
        <v>912</v>
      </c>
      <c r="D115" s="54" t="s">
        <v>486</v>
      </c>
      <c r="E115" s="54" t="s">
        <v>487</v>
      </c>
      <c r="F115" s="49"/>
      <c r="G115" s="119">
        <f>G116</f>
        <v>8000</v>
      </c>
    </row>
    <row r="116" spans="1:7" ht="49.5" customHeight="1">
      <c r="A116" s="39">
        <v>103</v>
      </c>
      <c r="B116" s="117" t="s">
        <v>488</v>
      </c>
      <c r="C116" s="47">
        <v>912</v>
      </c>
      <c r="D116" s="52" t="s">
        <v>486</v>
      </c>
      <c r="E116" s="52" t="s">
        <v>487</v>
      </c>
      <c r="F116" s="47"/>
      <c r="G116" s="120">
        <f>G117</f>
        <v>8000</v>
      </c>
    </row>
    <row r="117" spans="1:7" ht="25.5" customHeight="1">
      <c r="A117" s="39">
        <v>104</v>
      </c>
      <c r="B117" s="104" t="s">
        <v>11</v>
      </c>
      <c r="C117" s="47">
        <v>912</v>
      </c>
      <c r="D117" s="52" t="s">
        <v>486</v>
      </c>
      <c r="E117" s="52" t="s">
        <v>487</v>
      </c>
      <c r="F117" s="47">
        <v>244</v>
      </c>
      <c r="G117" s="120">
        <v>8000</v>
      </c>
    </row>
    <row r="118" spans="1:7" ht="12.75">
      <c r="A118" s="39">
        <v>105</v>
      </c>
      <c r="B118" s="125" t="s">
        <v>243</v>
      </c>
      <c r="C118" s="47">
        <v>912</v>
      </c>
      <c r="D118" s="52" t="s">
        <v>245</v>
      </c>
      <c r="E118" s="52"/>
      <c r="F118" s="47"/>
      <c r="G118" s="119">
        <f>G119</f>
        <v>21702.8</v>
      </c>
    </row>
    <row r="119" spans="1:7" ht="13.5" customHeight="1">
      <c r="A119" s="39">
        <v>106</v>
      </c>
      <c r="B119" s="125" t="s">
        <v>205</v>
      </c>
      <c r="C119" s="47">
        <v>912</v>
      </c>
      <c r="D119" s="52" t="s">
        <v>206</v>
      </c>
      <c r="E119" s="52"/>
      <c r="F119" s="47"/>
      <c r="G119" s="120">
        <f>G120+G121</f>
        <v>21702.8</v>
      </c>
    </row>
    <row r="120" spans="1:7" ht="36">
      <c r="A120" s="39">
        <v>107</v>
      </c>
      <c r="B120" s="104" t="s">
        <v>207</v>
      </c>
      <c r="C120" s="47">
        <v>912</v>
      </c>
      <c r="D120" s="52" t="s">
        <v>206</v>
      </c>
      <c r="E120" s="52" t="s">
        <v>297</v>
      </c>
      <c r="F120" s="47">
        <v>244</v>
      </c>
      <c r="G120" s="120">
        <v>6552.8</v>
      </c>
    </row>
    <row r="121" spans="1:7" ht="21" customHeight="1">
      <c r="A121" s="39">
        <v>108</v>
      </c>
      <c r="B121" s="117" t="s">
        <v>208</v>
      </c>
      <c r="C121" s="47">
        <v>912</v>
      </c>
      <c r="D121" s="52" t="s">
        <v>206</v>
      </c>
      <c r="E121" s="52" t="s">
        <v>284</v>
      </c>
      <c r="F121" s="47">
        <v>244</v>
      </c>
      <c r="G121" s="120">
        <v>15150</v>
      </c>
    </row>
    <row r="122" spans="1:7" ht="15.75" customHeight="1" hidden="1">
      <c r="A122" s="39">
        <v>91</v>
      </c>
      <c r="B122" s="177" t="s">
        <v>359</v>
      </c>
      <c r="C122" s="47">
        <v>912</v>
      </c>
      <c r="D122" s="176" t="s">
        <v>360</v>
      </c>
      <c r="E122" s="176"/>
      <c r="F122" s="176"/>
      <c r="G122" s="178">
        <f aca="true" t="shared" si="0" ref="G122:G127">G123</f>
        <v>0</v>
      </c>
    </row>
    <row r="123" spans="1:7" ht="12.75" hidden="1">
      <c r="A123" s="39">
        <v>92</v>
      </c>
      <c r="B123" s="177" t="s">
        <v>361</v>
      </c>
      <c r="C123" s="47">
        <v>912</v>
      </c>
      <c r="D123" s="176" t="s">
        <v>362</v>
      </c>
      <c r="E123" s="176"/>
      <c r="F123" s="176"/>
      <c r="G123" s="179">
        <f t="shared" si="0"/>
        <v>0</v>
      </c>
    </row>
    <row r="124" spans="1:7" ht="24" hidden="1">
      <c r="A124" s="39">
        <v>93</v>
      </c>
      <c r="B124" s="175" t="s">
        <v>363</v>
      </c>
      <c r="C124" s="47">
        <v>912</v>
      </c>
      <c r="D124" s="176" t="s">
        <v>362</v>
      </c>
      <c r="E124" s="176" t="s">
        <v>289</v>
      </c>
      <c r="F124" s="176"/>
      <c r="G124" s="179">
        <f t="shared" si="0"/>
        <v>0</v>
      </c>
    </row>
    <row r="125" spans="1:7" ht="24" hidden="1">
      <c r="A125" s="39">
        <v>94</v>
      </c>
      <c r="B125" s="175" t="s">
        <v>364</v>
      </c>
      <c r="C125" s="47">
        <v>912</v>
      </c>
      <c r="D125" s="176" t="s">
        <v>362</v>
      </c>
      <c r="E125" s="176" t="s">
        <v>365</v>
      </c>
      <c r="F125" s="176"/>
      <c r="G125" s="179">
        <f t="shared" si="0"/>
        <v>0</v>
      </c>
    </row>
    <row r="126" spans="1:7" ht="27" customHeight="1" hidden="1">
      <c r="A126" s="39">
        <v>95</v>
      </c>
      <c r="B126" s="175" t="s">
        <v>364</v>
      </c>
      <c r="C126" s="47">
        <v>912</v>
      </c>
      <c r="D126" s="176" t="s">
        <v>362</v>
      </c>
      <c r="E126" s="176" t="s">
        <v>366</v>
      </c>
      <c r="F126" s="176"/>
      <c r="G126" s="179">
        <f t="shared" si="0"/>
        <v>0</v>
      </c>
    </row>
    <row r="127" spans="1:7" ht="12.75" hidden="1">
      <c r="A127" s="39">
        <v>96</v>
      </c>
      <c r="B127" s="175" t="s">
        <v>367</v>
      </c>
      <c r="C127" s="47">
        <v>912</v>
      </c>
      <c r="D127" s="176" t="s">
        <v>362</v>
      </c>
      <c r="E127" s="176" t="s">
        <v>366</v>
      </c>
      <c r="F127" s="176" t="s">
        <v>368</v>
      </c>
      <c r="G127" s="179">
        <f t="shared" si="0"/>
        <v>0</v>
      </c>
    </row>
    <row r="128" spans="1:7" ht="12.75" hidden="1">
      <c r="A128" s="39">
        <v>97</v>
      </c>
      <c r="B128" s="218" t="s">
        <v>369</v>
      </c>
      <c r="C128" s="219">
        <v>912</v>
      </c>
      <c r="D128" s="220" t="s">
        <v>362</v>
      </c>
      <c r="E128" s="220" t="s">
        <v>366</v>
      </c>
      <c r="F128" s="220" t="s">
        <v>370</v>
      </c>
      <c r="G128" s="221">
        <v>0</v>
      </c>
    </row>
    <row r="129" spans="1:7" ht="12.75">
      <c r="A129" s="39"/>
      <c r="B129" s="42" t="s">
        <v>489</v>
      </c>
      <c r="C129" s="49">
        <v>912</v>
      </c>
      <c r="D129" s="54" t="s">
        <v>490</v>
      </c>
      <c r="E129" s="47"/>
      <c r="F129" s="47"/>
      <c r="G129" s="119">
        <f>G131</f>
        <v>391433.06</v>
      </c>
    </row>
    <row r="130" spans="1:7" ht="12.75">
      <c r="A130" s="39">
        <v>109</v>
      </c>
      <c r="B130" s="61" t="s">
        <v>491</v>
      </c>
      <c r="C130" s="49">
        <v>912</v>
      </c>
      <c r="D130" s="54" t="s">
        <v>492</v>
      </c>
      <c r="E130" s="47"/>
      <c r="F130" s="47"/>
      <c r="G130" s="119">
        <f>G131</f>
        <v>391433.06</v>
      </c>
    </row>
    <row r="131" spans="1:7" ht="48">
      <c r="A131" s="39">
        <v>110</v>
      </c>
      <c r="B131" s="222" t="s">
        <v>493</v>
      </c>
      <c r="C131" s="47">
        <v>912</v>
      </c>
      <c r="D131" s="52" t="s">
        <v>492</v>
      </c>
      <c r="E131" s="47">
        <v>3960080000</v>
      </c>
      <c r="F131" s="47"/>
      <c r="G131" s="120">
        <f>G132+G133</f>
        <v>391433.06</v>
      </c>
    </row>
    <row r="132" spans="1:7" ht="24">
      <c r="A132" s="39">
        <v>111</v>
      </c>
      <c r="B132" s="104" t="s">
        <v>199</v>
      </c>
      <c r="C132" s="47">
        <v>912</v>
      </c>
      <c r="D132" s="52" t="s">
        <v>492</v>
      </c>
      <c r="E132" s="47">
        <v>3960080000</v>
      </c>
      <c r="F132" s="47">
        <v>111</v>
      </c>
      <c r="G132" s="120">
        <v>300639.83</v>
      </c>
    </row>
    <row r="133" spans="1:7" ht="36">
      <c r="A133" s="39">
        <v>112</v>
      </c>
      <c r="B133" s="104" t="s">
        <v>302</v>
      </c>
      <c r="C133" s="47">
        <v>912</v>
      </c>
      <c r="D133" s="52" t="s">
        <v>492</v>
      </c>
      <c r="E133" s="47">
        <v>3960080000</v>
      </c>
      <c r="F133" s="47">
        <v>119</v>
      </c>
      <c r="G133" s="120">
        <v>90793.23</v>
      </c>
    </row>
    <row r="134" spans="1:7" ht="12.75">
      <c r="A134" s="39">
        <v>113</v>
      </c>
      <c r="B134" s="47" t="s">
        <v>238</v>
      </c>
      <c r="C134" s="47"/>
      <c r="D134" s="52"/>
      <c r="E134" s="52"/>
      <c r="F134" s="47"/>
      <c r="G134" s="119">
        <f>G10+G61+G68+G76+G92+G118+G110+G122+G114+G129</f>
        <v>11113019</v>
      </c>
    </row>
    <row r="135" spans="2:7" ht="12.75">
      <c r="B135" s="63"/>
      <c r="C135" s="63"/>
      <c r="D135" s="69"/>
      <c r="E135" s="63"/>
      <c r="F135" s="69"/>
      <c r="G135" s="69"/>
    </row>
    <row r="136" spans="2:7" ht="12.75">
      <c r="B136" s="63"/>
      <c r="C136" s="63"/>
      <c r="D136" s="69"/>
      <c r="E136" s="63"/>
      <c r="F136" s="69"/>
      <c r="G136" s="69"/>
    </row>
  </sheetData>
  <sheetProtection/>
  <mergeCells count="7">
    <mergeCell ref="B2:G2"/>
    <mergeCell ref="B4:G4"/>
    <mergeCell ref="A5:G5"/>
    <mergeCell ref="A7:A8"/>
    <mergeCell ref="B7:B8"/>
    <mergeCell ref="C7:F7"/>
    <mergeCell ref="G7:G8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7"/>
  <sheetViews>
    <sheetView zoomScalePageLayoutView="0" workbookViewId="0" topLeftCell="A1">
      <selection activeCell="B4" sqref="B4:H4"/>
    </sheetView>
  </sheetViews>
  <sheetFormatPr defaultColWidth="9.00390625" defaultRowHeight="12.75"/>
  <cols>
    <col min="1" max="1" width="4.00390625" style="66" customWidth="1"/>
    <col min="2" max="2" width="43.75390625" style="0" customWidth="1"/>
    <col min="3" max="3" width="6.25390625" style="0" customWidth="1"/>
    <col min="4" max="4" width="6.875" style="66" customWidth="1"/>
    <col min="5" max="5" width="10.375" style="0" customWidth="1"/>
    <col min="6" max="6" width="5.875" style="66" customWidth="1"/>
    <col min="7" max="7" width="12.875" style="66" customWidth="1"/>
    <col min="8" max="8" width="11.375" style="0" customWidth="1"/>
  </cols>
  <sheetData>
    <row r="2" spans="2:7" ht="6.75" customHeight="1">
      <c r="B2" s="300"/>
      <c r="C2" s="301"/>
      <c r="D2" s="301"/>
      <c r="E2" s="301"/>
      <c r="F2" s="301"/>
      <c r="G2" s="301"/>
    </row>
    <row r="3" ht="6" customHeight="1">
      <c r="B3" t="s">
        <v>307</v>
      </c>
    </row>
    <row r="4" spans="2:9" ht="39" customHeight="1">
      <c r="B4" s="300" t="s">
        <v>520</v>
      </c>
      <c r="C4" s="300"/>
      <c r="D4" s="300"/>
      <c r="E4" s="300"/>
      <c r="F4" s="300"/>
      <c r="G4" s="300"/>
      <c r="H4" s="300"/>
      <c r="I4" s="7"/>
    </row>
    <row r="5" spans="1:9" ht="38.25" customHeight="1">
      <c r="A5" s="308" t="s">
        <v>495</v>
      </c>
      <c r="B5" s="308"/>
      <c r="C5" s="308"/>
      <c r="D5" s="308"/>
      <c r="E5" s="308"/>
      <c r="F5" s="308"/>
      <c r="G5" s="308"/>
      <c r="H5" s="308"/>
      <c r="I5" s="7"/>
    </row>
    <row r="6" spans="2:9" ht="12.75">
      <c r="B6" s="37"/>
      <c r="C6" s="37"/>
      <c r="D6" s="68"/>
      <c r="E6" s="37"/>
      <c r="F6" s="68"/>
      <c r="G6" s="70" t="s">
        <v>147</v>
      </c>
      <c r="H6" s="6"/>
      <c r="I6" s="7"/>
    </row>
    <row r="7" spans="1:9" ht="12.75">
      <c r="A7" s="291" t="s">
        <v>212</v>
      </c>
      <c r="B7" s="304" t="s">
        <v>107</v>
      </c>
      <c r="C7" s="305" t="s">
        <v>148</v>
      </c>
      <c r="D7" s="306"/>
      <c r="E7" s="306"/>
      <c r="F7" s="307"/>
      <c r="G7" s="304" t="s">
        <v>384</v>
      </c>
      <c r="H7" s="304" t="s">
        <v>494</v>
      </c>
      <c r="I7" s="16"/>
    </row>
    <row r="8" spans="1:9" ht="36" customHeight="1">
      <c r="A8" s="303"/>
      <c r="B8" s="304"/>
      <c r="C8" s="43" t="s">
        <v>168</v>
      </c>
      <c r="D8" s="43" t="s">
        <v>260</v>
      </c>
      <c r="E8" s="43" t="s">
        <v>149</v>
      </c>
      <c r="F8" s="43" t="s">
        <v>150</v>
      </c>
      <c r="G8" s="304"/>
      <c r="H8" s="304"/>
      <c r="I8" s="16"/>
    </row>
    <row r="9" spans="1:8" ht="12.75">
      <c r="A9" s="39">
        <v>1</v>
      </c>
      <c r="B9" s="45" t="s">
        <v>117</v>
      </c>
      <c r="C9" s="46" t="s">
        <v>116</v>
      </c>
      <c r="D9" s="46"/>
      <c r="E9" s="46"/>
      <c r="F9" s="44"/>
      <c r="G9" s="118">
        <f>G135</f>
        <v>6695837</v>
      </c>
      <c r="H9" s="118">
        <f>H135</f>
        <v>7960539</v>
      </c>
    </row>
    <row r="10" spans="1:8" ht="13.5" customHeight="1">
      <c r="A10" s="39">
        <v>2</v>
      </c>
      <c r="B10" s="42" t="s">
        <v>5</v>
      </c>
      <c r="C10" s="49">
        <v>912</v>
      </c>
      <c r="D10" s="54" t="s">
        <v>248</v>
      </c>
      <c r="E10" s="48"/>
      <c r="F10" s="47"/>
      <c r="G10" s="119">
        <f>G11+G17+G20+G52+G51</f>
        <v>4532757.03</v>
      </c>
      <c r="H10" s="119">
        <f>H11+H17+H20+H52+H51</f>
        <v>4537380.36</v>
      </c>
    </row>
    <row r="11" spans="1:8" ht="36" customHeight="1">
      <c r="A11" s="39">
        <v>3</v>
      </c>
      <c r="B11" s="116" t="s">
        <v>22</v>
      </c>
      <c r="C11" s="49">
        <v>912</v>
      </c>
      <c r="D11" s="54" t="s">
        <v>23</v>
      </c>
      <c r="E11" s="50"/>
      <c r="F11" s="49"/>
      <c r="G11" s="119">
        <f>G12+G14+G15+G16</f>
        <v>861451.5</v>
      </c>
      <c r="H11" s="119">
        <f>H12+H14+H15+H16</f>
        <v>861451.5</v>
      </c>
    </row>
    <row r="12" spans="1:8" ht="38.25" customHeight="1">
      <c r="A12" s="39">
        <v>4</v>
      </c>
      <c r="B12" s="116" t="s">
        <v>177</v>
      </c>
      <c r="C12" s="49">
        <v>912</v>
      </c>
      <c r="D12" s="54" t="s">
        <v>23</v>
      </c>
      <c r="E12" s="49">
        <v>8010060000</v>
      </c>
      <c r="F12" s="49"/>
      <c r="G12" s="119">
        <f>G13</f>
        <v>657028.8</v>
      </c>
      <c r="H12" s="119">
        <f>H13</f>
        <v>657028.8</v>
      </c>
    </row>
    <row r="13" spans="1:8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262</v>
      </c>
      <c r="F13" s="47">
        <v>121</v>
      </c>
      <c r="G13" s="120">
        <v>657028.8</v>
      </c>
      <c r="H13" s="120">
        <v>657028.8</v>
      </c>
    </row>
    <row r="14" spans="1:8" ht="24.75" customHeight="1">
      <c r="A14" s="39">
        <v>6</v>
      </c>
      <c r="B14" s="53" t="s">
        <v>8</v>
      </c>
      <c r="C14" s="47">
        <v>912</v>
      </c>
      <c r="D14" s="52" t="s">
        <v>23</v>
      </c>
      <c r="E14" s="54" t="s">
        <v>262</v>
      </c>
      <c r="F14" s="72" t="s">
        <v>9</v>
      </c>
      <c r="G14" s="119">
        <v>6000</v>
      </c>
      <c r="H14" s="119">
        <v>6000</v>
      </c>
    </row>
    <row r="15" spans="1:8" ht="35.25" customHeight="1">
      <c r="A15" s="39">
        <v>7</v>
      </c>
      <c r="B15" s="53" t="s">
        <v>300</v>
      </c>
      <c r="C15" s="47">
        <v>912</v>
      </c>
      <c r="D15" s="52" t="s">
        <v>23</v>
      </c>
      <c r="E15" s="52" t="s">
        <v>262</v>
      </c>
      <c r="F15" s="72" t="s">
        <v>299</v>
      </c>
      <c r="G15" s="119">
        <v>198422.7</v>
      </c>
      <c r="H15" s="119">
        <v>198422.7</v>
      </c>
    </row>
    <row r="16" spans="1:8" ht="48.75" customHeight="1" hidden="1">
      <c r="A16" s="39">
        <v>9</v>
      </c>
      <c r="B16" s="104" t="s">
        <v>240</v>
      </c>
      <c r="C16" s="47">
        <v>912</v>
      </c>
      <c r="D16" s="52" t="s">
        <v>23</v>
      </c>
      <c r="E16" s="52" t="s">
        <v>325</v>
      </c>
      <c r="F16" s="72" t="s">
        <v>9</v>
      </c>
      <c r="G16" s="119">
        <v>0</v>
      </c>
      <c r="H16" s="119">
        <v>0</v>
      </c>
    </row>
    <row r="17" spans="1:8" ht="37.5" customHeight="1">
      <c r="A17" s="39">
        <v>8</v>
      </c>
      <c r="B17" s="116" t="s">
        <v>86</v>
      </c>
      <c r="C17" s="49">
        <v>912</v>
      </c>
      <c r="D17" s="54" t="s">
        <v>10</v>
      </c>
      <c r="E17" s="49"/>
      <c r="F17" s="49"/>
      <c r="G17" s="119">
        <f>G18</f>
        <v>19200</v>
      </c>
      <c r="H17" s="119">
        <f>H18</f>
        <v>19200</v>
      </c>
    </row>
    <row r="18" spans="1:8" ht="36.75" customHeight="1">
      <c r="A18" s="39">
        <v>9</v>
      </c>
      <c r="B18" s="104" t="s">
        <v>13</v>
      </c>
      <c r="C18" s="47">
        <v>912</v>
      </c>
      <c r="D18" s="52" t="s">
        <v>10</v>
      </c>
      <c r="E18" s="52" t="s">
        <v>263</v>
      </c>
      <c r="F18" s="47"/>
      <c r="G18" s="120">
        <f>G19</f>
        <v>19200</v>
      </c>
      <c r="H18" s="120">
        <f>H19</f>
        <v>19200</v>
      </c>
    </row>
    <row r="19" spans="1:8" ht="51" customHeight="1">
      <c r="A19" s="39">
        <v>10</v>
      </c>
      <c r="B19" s="51" t="s">
        <v>178</v>
      </c>
      <c r="C19" s="47">
        <v>912</v>
      </c>
      <c r="D19" s="52" t="s">
        <v>10</v>
      </c>
      <c r="E19" s="52" t="s">
        <v>263</v>
      </c>
      <c r="F19" s="47">
        <v>123</v>
      </c>
      <c r="G19" s="120">
        <v>19200</v>
      </c>
      <c r="H19" s="120">
        <v>19200</v>
      </c>
    </row>
    <row r="20" spans="1:8" ht="51" customHeight="1">
      <c r="A20" s="39">
        <v>11</v>
      </c>
      <c r="B20" s="42" t="s">
        <v>87</v>
      </c>
      <c r="C20" s="49">
        <v>912</v>
      </c>
      <c r="D20" s="54" t="s">
        <v>14</v>
      </c>
      <c r="E20" s="54"/>
      <c r="F20" s="49"/>
      <c r="G20" s="119">
        <f>G21+G23+G35+G46+G43+G47</f>
        <v>3614646.5300000003</v>
      </c>
      <c r="H20" s="119">
        <f>H21+H23+H35+H46+H43+H47</f>
        <v>3619650.83</v>
      </c>
    </row>
    <row r="21" spans="1:8" ht="59.25" customHeight="1">
      <c r="A21" s="39">
        <v>12</v>
      </c>
      <c r="B21" s="104" t="s">
        <v>179</v>
      </c>
      <c r="C21" s="47">
        <v>912</v>
      </c>
      <c r="D21" s="52" t="s">
        <v>14</v>
      </c>
      <c r="E21" s="52" t="s">
        <v>264</v>
      </c>
      <c r="F21" s="47"/>
      <c r="G21" s="119">
        <f>G22</f>
        <v>4000</v>
      </c>
      <c r="H21" s="119">
        <f>H22</f>
        <v>4000</v>
      </c>
    </row>
    <row r="22" spans="1:8" ht="24" customHeight="1">
      <c r="A22" s="39">
        <v>13</v>
      </c>
      <c r="B22" s="104" t="s">
        <v>11</v>
      </c>
      <c r="C22" s="47">
        <v>912</v>
      </c>
      <c r="D22" s="52" t="s">
        <v>14</v>
      </c>
      <c r="E22" s="52" t="s">
        <v>264</v>
      </c>
      <c r="F22" s="47">
        <v>244</v>
      </c>
      <c r="G22" s="120">
        <v>4000</v>
      </c>
      <c r="H22" s="120">
        <v>4000</v>
      </c>
    </row>
    <row r="23" spans="1:8" ht="48" customHeight="1">
      <c r="A23" s="39">
        <v>14</v>
      </c>
      <c r="B23" s="116" t="s">
        <v>87</v>
      </c>
      <c r="C23" s="49">
        <v>912</v>
      </c>
      <c r="D23" s="54" t="s">
        <v>14</v>
      </c>
      <c r="E23" s="54"/>
      <c r="F23" s="49"/>
      <c r="G23" s="119">
        <f>G24</f>
        <v>3565252.5300000003</v>
      </c>
      <c r="H23" s="119">
        <f>H24</f>
        <v>3570256.83</v>
      </c>
    </row>
    <row r="24" spans="1:8" ht="36" customHeight="1">
      <c r="A24" s="39">
        <v>15</v>
      </c>
      <c r="B24" s="116" t="s">
        <v>180</v>
      </c>
      <c r="C24" s="49">
        <v>912</v>
      </c>
      <c r="D24" s="54" t="s">
        <v>14</v>
      </c>
      <c r="E24" s="54" t="s">
        <v>265</v>
      </c>
      <c r="F24" s="49"/>
      <c r="G24" s="119">
        <f>G27+G30+G32+G25+G29+G31+G33+G34+G26+G28</f>
        <v>3565252.5300000003</v>
      </c>
      <c r="H24" s="119">
        <f>H27+H30+H32+H25+H29+H31+H33+H34+H26+H28</f>
        <v>3570256.83</v>
      </c>
    </row>
    <row r="25" spans="1:8" ht="49.5" customHeight="1">
      <c r="A25" s="39">
        <v>16</v>
      </c>
      <c r="B25" s="104" t="s">
        <v>239</v>
      </c>
      <c r="C25" s="47">
        <v>912</v>
      </c>
      <c r="D25" s="52" t="s">
        <v>14</v>
      </c>
      <c r="E25" s="52" t="s">
        <v>266</v>
      </c>
      <c r="F25" s="47">
        <v>121</v>
      </c>
      <c r="G25" s="120">
        <v>840005.8</v>
      </c>
      <c r="H25" s="120">
        <v>840005.8</v>
      </c>
    </row>
    <row r="26" spans="1:8" ht="35.25" customHeight="1">
      <c r="A26" s="39">
        <v>17</v>
      </c>
      <c r="B26" s="104" t="s">
        <v>300</v>
      </c>
      <c r="C26" s="47">
        <v>912</v>
      </c>
      <c r="D26" s="52" t="s">
        <v>14</v>
      </c>
      <c r="E26" s="52" t="s">
        <v>266</v>
      </c>
      <c r="F26" s="47">
        <v>129</v>
      </c>
      <c r="G26" s="120">
        <v>253681.75</v>
      </c>
      <c r="H26" s="120">
        <v>253681.75</v>
      </c>
    </row>
    <row r="27" spans="1:8" ht="34.5" customHeight="1">
      <c r="A27" s="39">
        <v>18</v>
      </c>
      <c r="B27" s="104" t="s">
        <v>24</v>
      </c>
      <c r="C27" s="47">
        <v>912</v>
      </c>
      <c r="D27" s="52" t="s">
        <v>14</v>
      </c>
      <c r="E27" s="52" t="s">
        <v>265</v>
      </c>
      <c r="F27" s="47">
        <v>121</v>
      </c>
      <c r="G27" s="120">
        <v>1537286.4</v>
      </c>
      <c r="H27" s="120">
        <v>1537286.4</v>
      </c>
    </row>
    <row r="28" spans="1:8" ht="36.75" customHeight="1">
      <c r="A28" s="39">
        <v>19</v>
      </c>
      <c r="B28" s="104" t="s">
        <v>300</v>
      </c>
      <c r="C28" s="47">
        <v>912</v>
      </c>
      <c r="D28" s="52" t="s">
        <v>14</v>
      </c>
      <c r="E28" s="52" t="s">
        <v>265</v>
      </c>
      <c r="F28" s="47">
        <v>129</v>
      </c>
      <c r="G28" s="120">
        <v>464260.49</v>
      </c>
      <c r="H28" s="120">
        <v>464260.49</v>
      </c>
    </row>
    <row r="29" spans="1:8" ht="48" customHeight="1">
      <c r="A29" s="39">
        <v>20</v>
      </c>
      <c r="B29" s="104" t="s">
        <v>240</v>
      </c>
      <c r="C29" s="47">
        <v>912</v>
      </c>
      <c r="D29" s="52" t="s">
        <v>14</v>
      </c>
      <c r="E29" s="52" t="s">
        <v>267</v>
      </c>
      <c r="F29" s="47">
        <v>122</v>
      </c>
      <c r="G29" s="120">
        <v>0</v>
      </c>
      <c r="H29" s="120">
        <v>15000</v>
      </c>
    </row>
    <row r="30" spans="1:8" ht="24.75" customHeight="1">
      <c r="A30" s="39">
        <v>21</v>
      </c>
      <c r="B30" s="104" t="s">
        <v>8</v>
      </c>
      <c r="C30" s="47">
        <v>912</v>
      </c>
      <c r="D30" s="52" t="s">
        <v>14</v>
      </c>
      <c r="E30" s="52" t="s">
        <v>265</v>
      </c>
      <c r="F30" s="47">
        <v>122</v>
      </c>
      <c r="G30" s="121">
        <v>5431.37</v>
      </c>
      <c r="H30" s="121">
        <v>5431.37</v>
      </c>
    </row>
    <row r="31" spans="1:8" ht="36.75" customHeight="1">
      <c r="A31" s="39">
        <v>22</v>
      </c>
      <c r="B31" s="104" t="s">
        <v>241</v>
      </c>
      <c r="C31" s="47">
        <v>912</v>
      </c>
      <c r="D31" s="52" t="s">
        <v>14</v>
      </c>
      <c r="E31" s="52" t="s">
        <v>268</v>
      </c>
      <c r="F31" s="47">
        <v>244</v>
      </c>
      <c r="G31" s="121">
        <v>124197.13</v>
      </c>
      <c r="H31" s="121">
        <v>134197.13</v>
      </c>
    </row>
    <row r="32" spans="1:8" ht="25.5" customHeight="1">
      <c r="A32" s="39">
        <v>23</v>
      </c>
      <c r="B32" s="104" t="s">
        <v>11</v>
      </c>
      <c r="C32" s="47">
        <v>912</v>
      </c>
      <c r="D32" s="52" t="s">
        <v>14</v>
      </c>
      <c r="E32" s="52" t="s">
        <v>265</v>
      </c>
      <c r="F32" s="47">
        <v>244</v>
      </c>
      <c r="G32" s="121">
        <v>282067.82</v>
      </c>
      <c r="H32" s="121">
        <v>262071.97</v>
      </c>
    </row>
    <row r="33" spans="1:8" ht="23.25" customHeight="1">
      <c r="A33" s="39">
        <v>24.25</v>
      </c>
      <c r="B33" s="51" t="s">
        <v>290</v>
      </c>
      <c r="C33" s="47">
        <v>912</v>
      </c>
      <c r="D33" s="52" t="s">
        <v>14</v>
      </c>
      <c r="E33" s="52" t="s">
        <v>292</v>
      </c>
      <c r="F33" s="47">
        <v>244</v>
      </c>
      <c r="G33" s="121">
        <v>53321.77</v>
      </c>
      <c r="H33" s="121">
        <v>53321.92</v>
      </c>
    </row>
    <row r="34" spans="1:8" ht="24" customHeight="1">
      <c r="A34" s="39">
        <v>26</v>
      </c>
      <c r="B34" s="104" t="s">
        <v>291</v>
      </c>
      <c r="C34" s="47">
        <v>912</v>
      </c>
      <c r="D34" s="52" t="s">
        <v>14</v>
      </c>
      <c r="E34" s="52" t="s">
        <v>293</v>
      </c>
      <c r="F34" s="47">
        <v>244</v>
      </c>
      <c r="G34" s="121">
        <v>5000</v>
      </c>
      <c r="H34" s="121">
        <v>5000</v>
      </c>
    </row>
    <row r="35" spans="1:8" ht="46.5" customHeight="1" hidden="1">
      <c r="A35" s="39">
        <v>27</v>
      </c>
      <c r="B35" s="116" t="s">
        <v>87</v>
      </c>
      <c r="C35" s="49">
        <v>912</v>
      </c>
      <c r="D35" s="54" t="s">
        <v>14</v>
      </c>
      <c r="E35" s="54" t="s">
        <v>269</v>
      </c>
      <c r="F35" s="49"/>
      <c r="G35" s="119">
        <f>G36</f>
        <v>0</v>
      </c>
      <c r="H35" s="119">
        <f>H36</f>
        <v>0</v>
      </c>
    </row>
    <row r="36" spans="1:8" ht="73.5" customHeight="1" hidden="1">
      <c r="A36" s="39">
        <v>28</v>
      </c>
      <c r="B36" s="195" t="s">
        <v>181</v>
      </c>
      <c r="C36" s="49">
        <v>912</v>
      </c>
      <c r="D36" s="54" t="s">
        <v>14</v>
      </c>
      <c r="E36" s="54" t="s">
        <v>269</v>
      </c>
      <c r="F36" s="49"/>
      <c r="G36" s="119">
        <f>G37+G42</f>
        <v>0</v>
      </c>
      <c r="H36" s="119">
        <f>H37+H42</f>
        <v>0</v>
      </c>
    </row>
    <row r="37" spans="1:8" ht="36" customHeight="1" hidden="1">
      <c r="A37" s="39">
        <v>29</v>
      </c>
      <c r="B37" s="104" t="s">
        <v>24</v>
      </c>
      <c r="C37" s="47">
        <v>912</v>
      </c>
      <c r="D37" s="52" t="s">
        <v>14</v>
      </c>
      <c r="E37" s="52" t="s">
        <v>269</v>
      </c>
      <c r="F37" s="47">
        <v>121</v>
      </c>
      <c r="G37" s="120">
        <v>0</v>
      </c>
      <c r="H37" s="120">
        <v>0</v>
      </c>
    </row>
    <row r="38" spans="2:8" ht="12.75" customHeight="1" hidden="1">
      <c r="B38" s="51" t="s">
        <v>15</v>
      </c>
      <c r="C38" s="47"/>
      <c r="D38" s="47" t="s">
        <v>14</v>
      </c>
      <c r="E38" s="47" t="s">
        <v>16</v>
      </c>
      <c r="F38" s="47"/>
      <c r="G38" s="120">
        <v>510000</v>
      </c>
      <c r="H38" s="120">
        <v>510000</v>
      </c>
    </row>
    <row r="39" spans="2:8" ht="12.75" customHeight="1" hidden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20">
        <v>465600</v>
      </c>
      <c r="H39" s="120">
        <v>465600</v>
      </c>
    </row>
    <row r="40" spans="2:8" ht="12.75" customHeight="1" hidden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20">
        <v>22900</v>
      </c>
      <c r="H40" s="120">
        <v>22900</v>
      </c>
    </row>
    <row r="41" spans="2:8" ht="15.75" customHeight="1" hidden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20">
        <v>21500</v>
      </c>
      <c r="H41" s="120">
        <v>21500</v>
      </c>
    </row>
    <row r="42" spans="1:8" ht="35.25" customHeight="1" hidden="1">
      <c r="A42" s="39">
        <v>30</v>
      </c>
      <c r="B42" s="104" t="s">
        <v>300</v>
      </c>
      <c r="C42" s="47">
        <v>912</v>
      </c>
      <c r="D42" s="52" t="s">
        <v>14</v>
      </c>
      <c r="E42" s="52" t="s">
        <v>269</v>
      </c>
      <c r="F42" s="52" t="s">
        <v>299</v>
      </c>
      <c r="G42" s="120">
        <v>0</v>
      </c>
      <c r="H42" s="120">
        <v>0</v>
      </c>
    </row>
    <row r="43" spans="1:8" ht="36.75" customHeight="1">
      <c r="A43" s="39">
        <v>31</v>
      </c>
      <c r="B43" s="116" t="s">
        <v>180</v>
      </c>
      <c r="C43" s="47">
        <v>912</v>
      </c>
      <c r="D43" s="52" t="s">
        <v>14</v>
      </c>
      <c r="E43" s="52" t="s">
        <v>265</v>
      </c>
      <c r="F43" s="52"/>
      <c r="G43" s="120">
        <f>G44</f>
        <v>2298</v>
      </c>
      <c r="H43" s="120">
        <f>H44</f>
        <v>2298</v>
      </c>
    </row>
    <row r="44" spans="1:8" ht="12.75" customHeight="1">
      <c r="A44" s="39">
        <v>32</v>
      </c>
      <c r="B44" s="104" t="s">
        <v>204</v>
      </c>
      <c r="C44" s="47">
        <v>912</v>
      </c>
      <c r="D44" s="52" t="s">
        <v>14</v>
      </c>
      <c r="E44" s="52" t="s">
        <v>265</v>
      </c>
      <c r="F44" s="52" t="s">
        <v>348</v>
      </c>
      <c r="G44" s="120">
        <v>2298</v>
      </c>
      <c r="H44" s="120">
        <v>2298</v>
      </c>
    </row>
    <row r="45" spans="1:8" ht="12.75" customHeight="1">
      <c r="A45" s="39">
        <v>33</v>
      </c>
      <c r="B45" s="42" t="s">
        <v>182</v>
      </c>
      <c r="C45" s="49">
        <v>912</v>
      </c>
      <c r="D45" s="54" t="s">
        <v>14</v>
      </c>
      <c r="E45" s="54" t="s">
        <v>270</v>
      </c>
      <c r="F45" s="54"/>
      <c r="G45" s="119">
        <f>G46</f>
        <v>42024</v>
      </c>
      <c r="H45" s="119">
        <f>H46</f>
        <v>42024</v>
      </c>
    </row>
    <row r="46" spans="1:8" ht="15" customHeight="1">
      <c r="A46" s="39">
        <v>34</v>
      </c>
      <c r="B46" s="104" t="s">
        <v>90</v>
      </c>
      <c r="C46" s="47">
        <v>912</v>
      </c>
      <c r="D46" s="52" t="s">
        <v>14</v>
      </c>
      <c r="E46" s="52" t="s">
        <v>270</v>
      </c>
      <c r="F46" s="52" t="s">
        <v>157</v>
      </c>
      <c r="G46" s="120">
        <v>42024</v>
      </c>
      <c r="H46" s="120">
        <v>42024</v>
      </c>
    </row>
    <row r="47" spans="1:8" ht="12.75" customHeight="1">
      <c r="A47" s="39">
        <v>35</v>
      </c>
      <c r="B47" s="116" t="s">
        <v>464</v>
      </c>
      <c r="C47" s="49">
        <v>912</v>
      </c>
      <c r="D47" s="54" t="s">
        <v>14</v>
      </c>
      <c r="E47" s="54" t="s">
        <v>465</v>
      </c>
      <c r="F47" s="52"/>
      <c r="G47" s="119">
        <f>G48</f>
        <v>1072</v>
      </c>
      <c r="H47" s="120">
        <f>H48</f>
        <v>1072</v>
      </c>
    </row>
    <row r="48" spans="1:8" ht="14.25" customHeight="1">
      <c r="A48" s="39">
        <v>36</v>
      </c>
      <c r="B48" s="104" t="s">
        <v>90</v>
      </c>
      <c r="C48" s="47">
        <v>912</v>
      </c>
      <c r="D48" s="52" t="s">
        <v>14</v>
      </c>
      <c r="E48" s="52" t="s">
        <v>465</v>
      </c>
      <c r="F48" s="52" t="s">
        <v>157</v>
      </c>
      <c r="G48" s="120">
        <v>1072</v>
      </c>
      <c r="H48" s="120">
        <v>1072</v>
      </c>
    </row>
    <row r="49" spans="1:8" ht="12" customHeight="1">
      <c r="A49" s="39">
        <v>39</v>
      </c>
      <c r="B49" s="42" t="s">
        <v>183</v>
      </c>
      <c r="C49" s="49">
        <v>912</v>
      </c>
      <c r="D49" s="54" t="s">
        <v>171</v>
      </c>
      <c r="E49" s="52"/>
      <c r="F49" s="52"/>
      <c r="G49" s="119">
        <f>G50</f>
        <v>20000</v>
      </c>
      <c r="H49" s="119">
        <f>H50</f>
        <v>20000</v>
      </c>
    </row>
    <row r="50" spans="1:8" ht="27" customHeight="1">
      <c r="A50" s="39">
        <v>40</v>
      </c>
      <c r="B50" s="104" t="s">
        <v>184</v>
      </c>
      <c r="C50" s="47">
        <v>912</v>
      </c>
      <c r="D50" s="52" t="s">
        <v>171</v>
      </c>
      <c r="E50" s="52" t="s">
        <v>271</v>
      </c>
      <c r="F50" s="52"/>
      <c r="G50" s="120">
        <f>G51</f>
        <v>20000</v>
      </c>
      <c r="H50" s="120">
        <f>H51</f>
        <v>20000</v>
      </c>
    </row>
    <row r="51" spans="1:8" ht="10.5" customHeight="1">
      <c r="A51" s="39">
        <v>41</v>
      </c>
      <c r="B51" s="51" t="s">
        <v>161</v>
      </c>
      <c r="C51" s="47">
        <v>912</v>
      </c>
      <c r="D51" s="52" t="s">
        <v>171</v>
      </c>
      <c r="E51" s="52" t="s">
        <v>271</v>
      </c>
      <c r="F51" s="47">
        <v>870</v>
      </c>
      <c r="G51" s="120">
        <v>20000</v>
      </c>
      <c r="H51" s="120">
        <v>20000</v>
      </c>
    </row>
    <row r="52" spans="1:8" ht="15.75" customHeight="1">
      <c r="A52" s="39">
        <v>42</v>
      </c>
      <c r="B52" s="116" t="s">
        <v>88</v>
      </c>
      <c r="C52" s="49">
        <v>912</v>
      </c>
      <c r="D52" s="54" t="s">
        <v>17</v>
      </c>
      <c r="E52" s="47"/>
      <c r="F52" s="47"/>
      <c r="G52" s="119">
        <f>G59+G53+G55</f>
        <v>17459</v>
      </c>
      <c r="H52" s="119">
        <f>H59+H53+H55</f>
        <v>17078.03</v>
      </c>
    </row>
    <row r="53" spans="1:8" ht="61.5" customHeight="1">
      <c r="A53" s="39">
        <v>43</v>
      </c>
      <c r="B53" s="55" t="s">
        <v>355</v>
      </c>
      <c r="C53" s="47">
        <v>912</v>
      </c>
      <c r="D53" s="52" t="s">
        <v>17</v>
      </c>
      <c r="E53" s="52" t="s">
        <v>272</v>
      </c>
      <c r="F53" s="47"/>
      <c r="G53" s="119">
        <f>G54</f>
        <v>1000</v>
      </c>
      <c r="H53" s="119">
        <f>H54</f>
        <v>1000</v>
      </c>
    </row>
    <row r="54" spans="1:8" ht="24.75" customHeight="1">
      <c r="A54" s="39">
        <v>44</v>
      </c>
      <c r="B54" s="56" t="s">
        <v>11</v>
      </c>
      <c r="C54" s="47">
        <v>912</v>
      </c>
      <c r="D54" s="52" t="s">
        <v>17</v>
      </c>
      <c r="E54" s="52" t="s">
        <v>272</v>
      </c>
      <c r="F54" s="47">
        <v>244</v>
      </c>
      <c r="G54" s="120">
        <v>1000</v>
      </c>
      <c r="H54" s="120">
        <v>1000</v>
      </c>
    </row>
    <row r="55" spans="1:8" ht="47.25" customHeight="1">
      <c r="A55" s="39">
        <v>45</v>
      </c>
      <c r="B55" s="196" t="s">
        <v>185</v>
      </c>
      <c r="C55" s="47">
        <v>912</v>
      </c>
      <c r="D55" s="52" t="s">
        <v>17</v>
      </c>
      <c r="E55" s="52" t="s">
        <v>273</v>
      </c>
      <c r="F55" s="47"/>
      <c r="G55" s="119">
        <f>G56+G58+G57</f>
        <v>11000</v>
      </c>
      <c r="H55" s="119">
        <f>H56+H58+H57</f>
        <v>11000</v>
      </c>
    </row>
    <row r="56" spans="1:8" s="32" customFormat="1" ht="37.5" customHeight="1">
      <c r="A56" s="39">
        <v>46</v>
      </c>
      <c r="B56" s="104" t="s">
        <v>24</v>
      </c>
      <c r="C56" s="47">
        <v>912</v>
      </c>
      <c r="D56" s="52" t="s">
        <v>17</v>
      </c>
      <c r="E56" s="52" t="s">
        <v>273</v>
      </c>
      <c r="F56" s="47">
        <v>121</v>
      </c>
      <c r="G56" s="120">
        <v>6759</v>
      </c>
      <c r="H56" s="120">
        <v>6759</v>
      </c>
    </row>
    <row r="57" spans="1:8" s="32" customFormat="1" ht="24.75" customHeight="1">
      <c r="A57" s="39">
        <v>47</v>
      </c>
      <c r="B57" s="104" t="s">
        <v>300</v>
      </c>
      <c r="C57" s="47">
        <v>912</v>
      </c>
      <c r="D57" s="52" t="s">
        <v>17</v>
      </c>
      <c r="E57" s="52" t="s">
        <v>273</v>
      </c>
      <c r="F57" s="47">
        <v>129</v>
      </c>
      <c r="G57" s="120">
        <v>2041</v>
      </c>
      <c r="H57" s="120">
        <v>2041</v>
      </c>
    </row>
    <row r="58" spans="1:8" s="32" customFormat="1" ht="27" customHeight="1">
      <c r="A58" s="39">
        <v>48</v>
      </c>
      <c r="B58" s="57" t="s">
        <v>11</v>
      </c>
      <c r="C58" s="47">
        <v>912</v>
      </c>
      <c r="D58" s="52" t="s">
        <v>17</v>
      </c>
      <c r="E58" s="52" t="s">
        <v>273</v>
      </c>
      <c r="F58" s="47">
        <v>244</v>
      </c>
      <c r="G58" s="120">
        <v>2200</v>
      </c>
      <c r="H58" s="120">
        <v>2200</v>
      </c>
    </row>
    <row r="59" spans="1:8" s="32" customFormat="1" ht="45.75" customHeight="1">
      <c r="A59" s="67">
        <v>48</v>
      </c>
      <c r="B59" s="42" t="s">
        <v>186</v>
      </c>
      <c r="C59" s="47">
        <v>912</v>
      </c>
      <c r="D59" s="52" t="s">
        <v>17</v>
      </c>
      <c r="E59" s="52" t="s">
        <v>274</v>
      </c>
      <c r="F59" s="52"/>
      <c r="G59" s="119">
        <f>G60</f>
        <v>5459</v>
      </c>
      <c r="H59" s="119">
        <f>H60</f>
        <v>5078.03</v>
      </c>
    </row>
    <row r="60" spans="1:8" s="32" customFormat="1" ht="24.75" customHeight="1">
      <c r="A60" s="67">
        <v>49</v>
      </c>
      <c r="B60" s="57" t="s">
        <v>11</v>
      </c>
      <c r="C60" s="47">
        <v>912</v>
      </c>
      <c r="D60" s="52" t="s">
        <v>17</v>
      </c>
      <c r="E60" s="52" t="s">
        <v>274</v>
      </c>
      <c r="F60" s="52" t="s">
        <v>12</v>
      </c>
      <c r="G60" s="120">
        <v>5459</v>
      </c>
      <c r="H60" s="120">
        <v>5078.03</v>
      </c>
    </row>
    <row r="61" spans="1:8" s="32" customFormat="1" ht="24" customHeight="1" hidden="1">
      <c r="A61" s="67">
        <v>49</v>
      </c>
      <c r="B61" s="42" t="s">
        <v>4</v>
      </c>
      <c r="C61" s="49">
        <v>912</v>
      </c>
      <c r="D61" s="54" t="s">
        <v>251</v>
      </c>
      <c r="E61" s="52"/>
      <c r="F61" s="47"/>
      <c r="G61" s="119">
        <f>G62</f>
        <v>394600</v>
      </c>
      <c r="H61" s="119">
        <f>H62</f>
        <v>0</v>
      </c>
    </row>
    <row r="62" spans="1:8" s="32" customFormat="1" ht="13.5" customHeight="1">
      <c r="A62" s="67">
        <v>50</v>
      </c>
      <c r="B62" s="42" t="s">
        <v>187</v>
      </c>
      <c r="C62" s="47">
        <v>912</v>
      </c>
      <c r="D62" s="52" t="s">
        <v>21</v>
      </c>
      <c r="E62" s="52"/>
      <c r="F62" s="47"/>
      <c r="G62" s="119">
        <f>G63+G66+G67</f>
        <v>394600</v>
      </c>
      <c r="H62" s="120">
        <f>H63+H66+H67</f>
        <v>0</v>
      </c>
    </row>
    <row r="63" spans="1:8" s="32" customFormat="1" ht="64.5" customHeight="1">
      <c r="A63" s="67">
        <v>51</v>
      </c>
      <c r="B63" s="42" t="s">
        <v>188</v>
      </c>
      <c r="C63" s="47">
        <v>912</v>
      </c>
      <c r="D63" s="52" t="s">
        <v>21</v>
      </c>
      <c r="E63" s="54" t="s">
        <v>275</v>
      </c>
      <c r="F63" s="49"/>
      <c r="G63" s="119">
        <f>G64+G65</f>
        <v>60700</v>
      </c>
      <c r="H63" s="119">
        <f>H64+H65</f>
        <v>0</v>
      </c>
    </row>
    <row r="64" spans="1:8" s="32" customFormat="1" ht="28.5" customHeight="1">
      <c r="A64" s="67">
        <v>52</v>
      </c>
      <c r="B64" s="104" t="s">
        <v>8</v>
      </c>
      <c r="C64" s="47">
        <v>912</v>
      </c>
      <c r="D64" s="52" t="s">
        <v>21</v>
      </c>
      <c r="E64" s="52" t="s">
        <v>275</v>
      </c>
      <c r="F64" s="47">
        <v>122</v>
      </c>
      <c r="G64" s="120">
        <v>0</v>
      </c>
      <c r="H64" s="120">
        <v>0</v>
      </c>
    </row>
    <row r="65" spans="1:8" s="32" customFormat="1" ht="24.75" customHeight="1">
      <c r="A65" s="67">
        <v>52</v>
      </c>
      <c r="B65" s="57" t="s">
        <v>11</v>
      </c>
      <c r="C65" s="47">
        <v>912</v>
      </c>
      <c r="D65" s="52" t="s">
        <v>21</v>
      </c>
      <c r="E65" s="52" t="s">
        <v>275</v>
      </c>
      <c r="F65" s="47">
        <v>244</v>
      </c>
      <c r="G65" s="120">
        <v>60700</v>
      </c>
      <c r="H65" s="120">
        <v>0</v>
      </c>
    </row>
    <row r="66" spans="1:8" s="32" customFormat="1" ht="35.25" customHeight="1">
      <c r="A66" s="67">
        <v>53</v>
      </c>
      <c r="B66" s="51" t="s">
        <v>24</v>
      </c>
      <c r="C66" s="47">
        <v>912</v>
      </c>
      <c r="D66" s="54" t="s">
        <v>21</v>
      </c>
      <c r="E66" s="54" t="s">
        <v>276</v>
      </c>
      <c r="F66" s="49">
        <v>121</v>
      </c>
      <c r="G66" s="119">
        <v>256451.61</v>
      </c>
      <c r="H66" s="119">
        <v>0</v>
      </c>
    </row>
    <row r="67" spans="1:8" ht="40.5" customHeight="1">
      <c r="A67" s="67">
        <v>54</v>
      </c>
      <c r="B67" s="104" t="s">
        <v>300</v>
      </c>
      <c r="C67" s="47">
        <v>912</v>
      </c>
      <c r="D67" s="54" t="s">
        <v>21</v>
      </c>
      <c r="E67" s="52" t="s">
        <v>275</v>
      </c>
      <c r="F67" s="49">
        <v>129</v>
      </c>
      <c r="G67" s="119">
        <v>77448.39</v>
      </c>
      <c r="H67" s="119">
        <v>0</v>
      </c>
    </row>
    <row r="68" spans="1:8" ht="24" customHeight="1">
      <c r="A68" s="67">
        <v>55</v>
      </c>
      <c r="B68" s="116" t="s">
        <v>6</v>
      </c>
      <c r="C68" s="49">
        <v>912</v>
      </c>
      <c r="D68" s="54" t="s">
        <v>249</v>
      </c>
      <c r="E68" s="52"/>
      <c r="F68" s="47"/>
      <c r="G68" s="119">
        <f>G69</f>
        <v>257470.2</v>
      </c>
      <c r="H68" s="119">
        <f>H69</f>
        <v>237470.2</v>
      </c>
    </row>
    <row r="69" spans="1:8" ht="13.5" customHeight="1">
      <c r="A69" s="67">
        <v>56</v>
      </c>
      <c r="B69" s="127" t="s">
        <v>189</v>
      </c>
      <c r="C69" s="49">
        <v>912</v>
      </c>
      <c r="D69" s="54" t="s">
        <v>18</v>
      </c>
      <c r="E69" s="52"/>
      <c r="F69" s="47"/>
      <c r="G69" s="119">
        <f>G70+G72+G74</f>
        <v>257470.2</v>
      </c>
      <c r="H69" s="119">
        <f>H70+H72+H74</f>
        <v>237470.2</v>
      </c>
    </row>
    <row r="70" spans="1:8" ht="59.25" customHeight="1">
      <c r="A70" s="39">
        <v>57</v>
      </c>
      <c r="B70" s="116" t="s">
        <v>190</v>
      </c>
      <c r="C70" s="47">
        <v>912</v>
      </c>
      <c r="D70" s="52" t="s">
        <v>18</v>
      </c>
      <c r="E70" s="52" t="s">
        <v>277</v>
      </c>
      <c r="F70" s="47"/>
      <c r="G70" s="120">
        <f>G71</f>
        <v>36000</v>
      </c>
      <c r="H70" s="120">
        <f>H71</f>
        <v>16000</v>
      </c>
    </row>
    <row r="71" spans="1:8" ht="27" customHeight="1">
      <c r="A71" s="39">
        <v>58</v>
      </c>
      <c r="B71" s="58" t="s">
        <v>11</v>
      </c>
      <c r="C71" s="47">
        <v>912</v>
      </c>
      <c r="D71" s="52" t="s">
        <v>18</v>
      </c>
      <c r="E71" s="52" t="s">
        <v>277</v>
      </c>
      <c r="F71" s="47">
        <v>244</v>
      </c>
      <c r="G71" s="120">
        <v>36000</v>
      </c>
      <c r="H71" s="120">
        <v>16000</v>
      </c>
    </row>
    <row r="72" spans="1:8" ht="61.5" customHeight="1">
      <c r="A72" s="39">
        <v>59</v>
      </c>
      <c r="B72" s="56" t="s">
        <v>469</v>
      </c>
      <c r="C72" s="47">
        <v>912</v>
      </c>
      <c r="D72" s="52" t="s">
        <v>18</v>
      </c>
      <c r="E72" s="52" t="s">
        <v>470</v>
      </c>
      <c r="F72" s="47"/>
      <c r="G72" s="119">
        <f>G73</f>
        <v>210924</v>
      </c>
      <c r="H72" s="119">
        <f>H73</f>
        <v>210924</v>
      </c>
    </row>
    <row r="73" spans="1:8" ht="27" customHeight="1">
      <c r="A73" s="39">
        <v>60</v>
      </c>
      <c r="B73" s="58" t="s">
        <v>11</v>
      </c>
      <c r="C73" s="47">
        <v>912</v>
      </c>
      <c r="D73" s="52" t="s">
        <v>18</v>
      </c>
      <c r="E73" s="52" t="s">
        <v>470</v>
      </c>
      <c r="F73" s="47">
        <v>244</v>
      </c>
      <c r="G73" s="120">
        <v>210924</v>
      </c>
      <c r="H73" s="120">
        <v>210924</v>
      </c>
    </row>
    <row r="74" spans="1:8" ht="75" customHeight="1">
      <c r="A74" s="39">
        <v>61</v>
      </c>
      <c r="B74" s="56" t="s">
        <v>471</v>
      </c>
      <c r="C74" s="47">
        <v>912</v>
      </c>
      <c r="D74" s="52" t="s">
        <v>18</v>
      </c>
      <c r="E74" s="52" t="s">
        <v>472</v>
      </c>
      <c r="F74" s="47"/>
      <c r="G74" s="120">
        <f>G75</f>
        <v>10546.2</v>
      </c>
      <c r="H74" s="120">
        <f>H75</f>
        <v>10546.2</v>
      </c>
    </row>
    <row r="75" spans="1:8" ht="27" customHeight="1">
      <c r="A75" s="39">
        <v>62</v>
      </c>
      <c r="B75" s="58" t="s">
        <v>11</v>
      </c>
      <c r="C75" s="47">
        <v>912</v>
      </c>
      <c r="D75" s="52" t="s">
        <v>18</v>
      </c>
      <c r="E75" s="52" t="s">
        <v>472</v>
      </c>
      <c r="F75" s="47">
        <v>244</v>
      </c>
      <c r="G75" s="120">
        <v>10546.2</v>
      </c>
      <c r="H75" s="120">
        <v>10546.2</v>
      </c>
    </row>
    <row r="76" spans="1:8" ht="14.25" customHeight="1">
      <c r="A76" s="39">
        <v>63</v>
      </c>
      <c r="B76" s="59" t="s">
        <v>191</v>
      </c>
      <c r="C76" s="49">
        <v>912</v>
      </c>
      <c r="D76" s="54" t="s">
        <v>247</v>
      </c>
      <c r="E76" s="52"/>
      <c r="F76" s="47"/>
      <c r="G76" s="119">
        <f>G77</f>
        <v>160000</v>
      </c>
      <c r="H76" s="119">
        <f>H77</f>
        <v>1749200</v>
      </c>
    </row>
    <row r="77" spans="1:8" ht="13.5" customHeight="1">
      <c r="A77" s="39">
        <v>64</v>
      </c>
      <c r="B77" s="42" t="s">
        <v>7</v>
      </c>
      <c r="C77" s="49">
        <v>912</v>
      </c>
      <c r="D77" s="54" t="s">
        <v>153</v>
      </c>
      <c r="E77" s="52"/>
      <c r="F77" s="47"/>
      <c r="G77" s="120">
        <f>G80+G78+G84+G86+G88+G90+G82</f>
        <v>160000</v>
      </c>
      <c r="H77" s="120">
        <f>H80+H78+H84+H86+H88+H90+H82</f>
        <v>1749200</v>
      </c>
    </row>
    <row r="78" spans="1:8" ht="49.5" customHeight="1">
      <c r="A78" s="39">
        <v>65</v>
      </c>
      <c r="B78" s="104" t="s">
        <v>165</v>
      </c>
      <c r="C78" s="47">
        <v>912</v>
      </c>
      <c r="D78" s="52" t="s">
        <v>153</v>
      </c>
      <c r="E78" s="52" t="s">
        <v>305</v>
      </c>
      <c r="F78" s="47"/>
      <c r="G78" s="119">
        <f>G79</f>
        <v>30000</v>
      </c>
      <c r="H78" s="119">
        <f>H79</f>
        <v>30000</v>
      </c>
    </row>
    <row r="79" spans="1:8" ht="25.5" customHeight="1">
      <c r="A79" s="39">
        <v>66</v>
      </c>
      <c r="B79" s="58" t="s">
        <v>11</v>
      </c>
      <c r="C79" s="47">
        <v>912</v>
      </c>
      <c r="D79" s="52" t="s">
        <v>153</v>
      </c>
      <c r="E79" s="52" t="s">
        <v>305</v>
      </c>
      <c r="F79" s="47">
        <v>244</v>
      </c>
      <c r="G79" s="120">
        <v>30000</v>
      </c>
      <c r="H79" s="120">
        <v>30000</v>
      </c>
    </row>
    <row r="80" spans="1:8" ht="24" customHeight="1">
      <c r="A80" s="39">
        <v>67</v>
      </c>
      <c r="B80" s="117" t="s">
        <v>164</v>
      </c>
      <c r="C80" s="47">
        <v>912</v>
      </c>
      <c r="D80" s="52" t="s">
        <v>153</v>
      </c>
      <c r="E80" s="52" t="s">
        <v>278</v>
      </c>
      <c r="F80" s="47"/>
      <c r="G80" s="119">
        <f>G81</f>
        <v>130000</v>
      </c>
      <c r="H80" s="119">
        <f>H81</f>
        <v>100000</v>
      </c>
    </row>
    <row r="81" spans="1:8" ht="17.25" customHeight="1">
      <c r="A81" s="39">
        <v>68</v>
      </c>
      <c r="B81" s="60" t="s">
        <v>11</v>
      </c>
      <c r="C81" s="47">
        <v>912</v>
      </c>
      <c r="D81" s="52" t="s">
        <v>153</v>
      </c>
      <c r="E81" s="52" t="s">
        <v>278</v>
      </c>
      <c r="F81" s="47">
        <v>244</v>
      </c>
      <c r="G81" s="120">
        <v>130000</v>
      </c>
      <c r="H81" s="120">
        <v>100000</v>
      </c>
    </row>
    <row r="82" spans="1:8" ht="17.25" customHeight="1" hidden="1">
      <c r="A82" s="39">
        <v>69</v>
      </c>
      <c r="B82" s="217" t="s">
        <v>473</v>
      </c>
      <c r="C82" s="47">
        <v>912</v>
      </c>
      <c r="D82" s="52" t="s">
        <v>153</v>
      </c>
      <c r="E82" s="52" t="s">
        <v>278</v>
      </c>
      <c r="F82" s="47"/>
      <c r="G82" s="120">
        <f>G83</f>
        <v>0</v>
      </c>
      <c r="H82" s="120">
        <f>H83</f>
        <v>0</v>
      </c>
    </row>
    <row r="83" spans="1:8" ht="13.5" customHeight="1" hidden="1">
      <c r="A83" s="39">
        <v>70</v>
      </c>
      <c r="B83" s="217" t="s">
        <v>474</v>
      </c>
      <c r="C83" s="47">
        <v>912</v>
      </c>
      <c r="D83" s="52" t="s">
        <v>153</v>
      </c>
      <c r="E83" s="52" t="s">
        <v>278</v>
      </c>
      <c r="F83" s="47">
        <v>853</v>
      </c>
      <c r="G83" s="120">
        <v>0</v>
      </c>
      <c r="H83" s="120">
        <v>0</v>
      </c>
    </row>
    <row r="84" spans="1:8" ht="61.5" customHeight="1" hidden="1">
      <c r="A84" s="39">
        <v>71</v>
      </c>
      <c r="B84" s="58" t="s">
        <v>475</v>
      </c>
      <c r="C84" s="47">
        <v>912</v>
      </c>
      <c r="D84" s="52" t="s">
        <v>153</v>
      </c>
      <c r="E84" s="52" t="s">
        <v>476</v>
      </c>
      <c r="F84" s="47"/>
      <c r="G84" s="120">
        <f>G85</f>
        <v>0</v>
      </c>
      <c r="H84" s="120">
        <f>H85</f>
        <v>0</v>
      </c>
    </row>
    <row r="85" spans="1:8" ht="10.5" customHeight="1" hidden="1">
      <c r="A85" s="39">
        <v>72</v>
      </c>
      <c r="B85" s="58" t="s">
        <v>11</v>
      </c>
      <c r="C85" s="47">
        <v>912</v>
      </c>
      <c r="D85" s="52" t="s">
        <v>153</v>
      </c>
      <c r="E85" s="52" t="s">
        <v>476</v>
      </c>
      <c r="F85" s="47">
        <v>244</v>
      </c>
      <c r="G85" s="120">
        <v>0</v>
      </c>
      <c r="H85" s="120">
        <v>0</v>
      </c>
    </row>
    <row r="86" spans="1:8" ht="15" customHeight="1" hidden="1">
      <c r="A86" s="39">
        <v>73</v>
      </c>
      <c r="B86" s="58" t="s">
        <v>477</v>
      </c>
      <c r="C86" s="47">
        <v>912</v>
      </c>
      <c r="D86" s="52" t="s">
        <v>153</v>
      </c>
      <c r="E86" s="52" t="s">
        <v>478</v>
      </c>
      <c r="F86" s="47"/>
      <c r="G86" s="120">
        <f>G87</f>
        <v>0</v>
      </c>
      <c r="H86" s="120">
        <f>H87</f>
        <v>0</v>
      </c>
    </row>
    <row r="87" spans="1:8" ht="25.5" customHeight="1" hidden="1">
      <c r="A87" s="39">
        <v>74</v>
      </c>
      <c r="B87" s="60" t="s">
        <v>11</v>
      </c>
      <c r="C87" s="47">
        <v>912</v>
      </c>
      <c r="D87" s="52" t="s">
        <v>153</v>
      </c>
      <c r="E87" s="52" t="s">
        <v>478</v>
      </c>
      <c r="F87" s="47">
        <v>244</v>
      </c>
      <c r="G87" s="120">
        <v>0</v>
      </c>
      <c r="H87" s="120">
        <v>0</v>
      </c>
    </row>
    <row r="88" spans="1:8" ht="24.75" customHeight="1">
      <c r="A88" s="39">
        <v>75</v>
      </c>
      <c r="B88" s="58" t="s">
        <v>479</v>
      </c>
      <c r="C88" s="47">
        <v>912</v>
      </c>
      <c r="D88" s="52" t="s">
        <v>153</v>
      </c>
      <c r="E88" s="52" t="s">
        <v>480</v>
      </c>
      <c r="F88" s="47"/>
      <c r="G88" s="120">
        <f>G89</f>
        <v>0</v>
      </c>
      <c r="H88" s="120">
        <f>H89</f>
        <v>1600000</v>
      </c>
    </row>
    <row r="89" spans="1:8" ht="25.5" customHeight="1">
      <c r="A89" s="39">
        <v>76</v>
      </c>
      <c r="B89" s="58" t="s">
        <v>11</v>
      </c>
      <c r="C89" s="47">
        <v>912</v>
      </c>
      <c r="D89" s="52" t="s">
        <v>153</v>
      </c>
      <c r="E89" s="52" t="s">
        <v>480</v>
      </c>
      <c r="F89" s="47">
        <v>244</v>
      </c>
      <c r="G89" s="120">
        <v>0</v>
      </c>
      <c r="H89" s="120">
        <v>1600000</v>
      </c>
    </row>
    <row r="90" spans="1:8" ht="24.75" customHeight="1">
      <c r="A90" s="39">
        <v>77</v>
      </c>
      <c r="B90" s="58" t="s">
        <v>481</v>
      </c>
      <c r="C90" s="47">
        <v>912</v>
      </c>
      <c r="D90" s="52" t="s">
        <v>153</v>
      </c>
      <c r="E90" s="52" t="s">
        <v>482</v>
      </c>
      <c r="F90" s="47"/>
      <c r="G90" s="120">
        <f>G91</f>
        <v>0</v>
      </c>
      <c r="H90" s="120">
        <f>H91</f>
        <v>19200</v>
      </c>
    </row>
    <row r="91" spans="1:8" ht="27.75" customHeight="1">
      <c r="A91" s="39">
        <v>78</v>
      </c>
      <c r="B91" s="60" t="s">
        <v>11</v>
      </c>
      <c r="C91" s="47">
        <v>912</v>
      </c>
      <c r="D91" s="52" t="s">
        <v>153</v>
      </c>
      <c r="E91" s="52" t="s">
        <v>482</v>
      </c>
      <c r="F91" s="47">
        <v>244</v>
      </c>
      <c r="G91" s="120">
        <v>0</v>
      </c>
      <c r="H91" s="120">
        <v>19200</v>
      </c>
    </row>
    <row r="92" spans="1:8" ht="15" customHeight="1">
      <c r="A92" s="39">
        <v>79</v>
      </c>
      <c r="B92" s="116" t="s">
        <v>2</v>
      </c>
      <c r="C92" s="49">
        <v>912</v>
      </c>
      <c r="D92" s="54" t="s">
        <v>3</v>
      </c>
      <c r="E92" s="47"/>
      <c r="F92" s="47"/>
      <c r="G92" s="119">
        <f>G93+G98+G101</f>
        <v>618076.91</v>
      </c>
      <c r="H92" s="119">
        <f>H93+H98+H101</f>
        <v>554404.5800000001</v>
      </c>
    </row>
    <row r="93" spans="1:8" ht="13.5" customHeight="1">
      <c r="A93" s="39">
        <v>80</v>
      </c>
      <c r="B93" s="61" t="s">
        <v>192</v>
      </c>
      <c r="C93" s="49">
        <v>912</v>
      </c>
      <c r="D93" s="54" t="s">
        <v>20</v>
      </c>
      <c r="E93" s="47"/>
      <c r="F93" s="47"/>
      <c r="G93" s="119">
        <f>G94+G97</f>
        <v>302000</v>
      </c>
      <c r="H93" s="119">
        <f>H94+H97</f>
        <v>249452.2</v>
      </c>
    </row>
    <row r="94" spans="1:8" ht="51" customHeight="1">
      <c r="A94" s="39">
        <v>81</v>
      </c>
      <c r="B94" s="62" t="s">
        <v>193</v>
      </c>
      <c r="C94" s="47">
        <v>912</v>
      </c>
      <c r="D94" s="52" t="s">
        <v>20</v>
      </c>
      <c r="E94" s="52" t="s">
        <v>279</v>
      </c>
      <c r="F94" s="47"/>
      <c r="G94" s="120">
        <f>G95+G96</f>
        <v>295292</v>
      </c>
      <c r="H94" s="120">
        <f>H95+H96</f>
        <v>242744.2</v>
      </c>
    </row>
    <row r="95" spans="1:8" ht="11.25" customHeight="1">
      <c r="A95" s="39">
        <v>82</v>
      </c>
      <c r="B95" s="104" t="s">
        <v>194</v>
      </c>
      <c r="C95" s="47">
        <v>912</v>
      </c>
      <c r="D95" s="52" t="s">
        <v>20</v>
      </c>
      <c r="E95" s="52" t="s">
        <v>279</v>
      </c>
      <c r="F95" s="47">
        <v>243</v>
      </c>
      <c r="G95" s="120">
        <v>285000</v>
      </c>
      <c r="H95" s="120">
        <v>229000</v>
      </c>
    </row>
    <row r="96" spans="1:8" ht="13.5" customHeight="1">
      <c r="A96" s="39">
        <v>83</v>
      </c>
      <c r="B96" s="56" t="s">
        <v>11</v>
      </c>
      <c r="C96" s="47">
        <v>912</v>
      </c>
      <c r="D96" s="52" t="s">
        <v>20</v>
      </c>
      <c r="E96" s="52" t="s">
        <v>279</v>
      </c>
      <c r="F96" s="47">
        <v>244</v>
      </c>
      <c r="G96" s="120">
        <v>10292</v>
      </c>
      <c r="H96" s="120">
        <v>13744.2</v>
      </c>
    </row>
    <row r="97" spans="1:8" ht="25.5" customHeight="1">
      <c r="A97" s="39">
        <v>82</v>
      </c>
      <c r="B97" s="65" t="s">
        <v>291</v>
      </c>
      <c r="C97" s="47">
        <v>912</v>
      </c>
      <c r="D97" s="52" t="s">
        <v>20</v>
      </c>
      <c r="E97" s="52" t="s">
        <v>301</v>
      </c>
      <c r="F97" s="47">
        <v>244</v>
      </c>
      <c r="G97" s="120">
        <v>6708</v>
      </c>
      <c r="H97" s="120">
        <v>6708</v>
      </c>
    </row>
    <row r="98" spans="1:8" ht="15.75" customHeight="1">
      <c r="A98" s="39">
        <v>84</v>
      </c>
      <c r="B98" s="55" t="s">
        <v>195</v>
      </c>
      <c r="C98" s="49">
        <v>912</v>
      </c>
      <c r="D98" s="54" t="s">
        <v>19</v>
      </c>
      <c r="E98" s="52"/>
      <c r="F98" s="47"/>
      <c r="G98" s="119">
        <f>G99</f>
        <v>29528</v>
      </c>
      <c r="H98" s="119">
        <f>H99</f>
        <v>29528</v>
      </c>
    </row>
    <row r="99" spans="1:8" ht="12" customHeight="1">
      <c r="A99" s="39">
        <v>85</v>
      </c>
      <c r="B99" s="117" t="s">
        <v>196</v>
      </c>
      <c r="C99" s="47">
        <v>912</v>
      </c>
      <c r="D99" s="52" t="s">
        <v>19</v>
      </c>
      <c r="E99" s="52" t="s">
        <v>280</v>
      </c>
      <c r="F99" s="52"/>
      <c r="G99" s="120">
        <f>G100</f>
        <v>29528</v>
      </c>
      <c r="H99" s="120">
        <f>H100</f>
        <v>29528</v>
      </c>
    </row>
    <row r="100" spans="1:8" ht="13.5" customHeight="1">
      <c r="A100" s="39">
        <v>86</v>
      </c>
      <c r="B100" s="126" t="s">
        <v>242</v>
      </c>
      <c r="C100" s="47">
        <v>912</v>
      </c>
      <c r="D100" s="52" t="s">
        <v>19</v>
      </c>
      <c r="E100" s="52" t="s">
        <v>280</v>
      </c>
      <c r="F100" s="52" t="s">
        <v>12</v>
      </c>
      <c r="G100" s="120">
        <v>29528</v>
      </c>
      <c r="H100" s="120">
        <v>29528</v>
      </c>
    </row>
    <row r="101" spans="1:8" ht="15.75" customHeight="1">
      <c r="A101" s="39">
        <v>87</v>
      </c>
      <c r="B101" s="42" t="s">
        <v>89</v>
      </c>
      <c r="C101" s="49">
        <v>912</v>
      </c>
      <c r="D101" s="54" t="s">
        <v>154</v>
      </c>
      <c r="E101" s="52"/>
      <c r="F101" s="47"/>
      <c r="G101" s="119">
        <f>G102+G104+G106+G109</f>
        <v>286548.91000000003</v>
      </c>
      <c r="H101" s="119">
        <f>H102+H104+H106+H109</f>
        <v>275424.38</v>
      </c>
    </row>
    <row r="102" spans="1:8" ht="23.25" customHeight="1">
      <c r="A102" s="39">
        <v>88</v>
      </c>
      <c r="B102" s="51" t="s">
        <v>167</v>
      </c>
      <c r="C102" s="47">
        <v>912</v>
      </c>
      <c r="D102" s="52" t="s">
        <v>154</v>
      </c>
      <c r="E102" s="52" t="s">
        <v>281</v>
      </c>
      <c r="F102" s="47"/>
      <c r="G102" s="120">
        <f>G103</f>
        <v>28785.02</v>
      </c>
      <c r="H102" s="120">
        <f>H103</f>
        <v>23357</v>
      </c>
    </row>
    <row r="103" spans="1:8" ht="12" customHeight="1">
      <c r="A103" s="39">
        <v>89</v>
      </c>
      <c r="B103" s="60" t="s">
        <v>11</v>
      </c>
      <c r="C103" s="47">
        <v>912</v>
      </c>
      <c r="D103" s="52" t="s">
        <v>154</v>
      </c>
      <c r="E103" s="52" t="s">
        <v>281</v>
      </c>
      <c r="F103" s="47">
        <v>244</v>
      </c>
      <c r="G103" s="120">
        <v>28785.02</v>
      </c>
      <c r="H103" s="120">
        <v>23357</v>
      </c>
    </row>
    <row r="104" spans="1:8" ht="15" customHeight="1">
      <c r="A104" s="39">
        <v>90</v>
      </c>
      <c r="B104" s="51" t="s">
        <v>197</v>
      </c>
      <c r="C104" s="47">
        <v>912</v>
      </c>
      <c r="D104" s="52" t="s">
        <v>154</v>
      </c>
      <c r="E104" s="52" t="s">
        <v>282</v>
      </c>
      <c r="F104" s="47"/>
      <c r="G104" s="120">
        <f>G105</f>
        <v>19342</v>
      </c>
      <c r="H104" s="120">
        <f>H105</f>
        <v>19342</v>
      </c>
    </row>
    <row r="105" spans="1:8" ht="23.25" customHeight="1">
      <c r="A105" s="39">
        <v>91</v>
      </c>
      <c r="B105" s="60" t="s">
        <v>11</v>
      </c>
      <c r="C105" s="47">
        <v>912</v>
      </c>
      <c r="D105" s="52" t="s">
        <v>154</v>
      </c>
      <c r="E105" s="52" t="s">
        <v>282</v>
      </c>
      <c r="F105" s="47">
        <v>244</v>
      </c>
      <c r="G105" s="120">
        <v>19342</v>
      </c>
      <c r="H105" s="120">
        <v>19342</v>
      </c>
    </row>
    <row r="106" spans="1:8" ht="23.25" customHeight="1">
      <c r="A106" s="39">
        <v>92</v>
      </c>
      <c r="B106" s="104" t="s">
        <v>198</v>
      </c>
      <c r="C106" s="47">
        <v>912</v>
      </c>
      <c r="D106" s="52" t="s">
        <v>154</v>
      </c>
      <c r="E106" s="52" t="s">
        <v>283</v>
      </c>
      <c r="F106" s="47"/>
      <c r="G106" s="120">
        <f>G107+G108</f>
        <v>18666.77</v>
      </c>
      <c r="H106" s="120">
        <f>H107+H108</f>
        <v>18876.260000000002</v>
      </c>
    </row>
    <row r="107" spans="1:8" ht="23.25" customHeight="1">
      <c r="A107" s="39">
        <v>93</v>
      </c>
      <c r="B107" s="62" t="s">
        <v>199</v>
      </c>
      <c r="C107" s="47">
        <v>912</v>
      </c>
      <c r="D107" s="52" t="s">
        <v>154</v>
      </c>
      <c r="E107" s="52" t="s">
        <v>283</v>
      </c>
      <c r="F107" s="47">
        <v>111</v>
      </c>
      <c r="G107" s="120">
        <v>14337</v>
      </c>
      <c r="H107" s="120">
        <v>14330.26</v>
      </c>
    </row>
    <row r="108" spans="1:8" ht="13.5" customHeight="1">
      <c r="A108" s="39">
        <v>94</v>
      </c>
      <c r="B108" s="117" t="s">
        <v>302</v>
      </c>
      <c r="C108" s="47">
        <v>912</v>
      </c>
      <c r="D108" s="52" t="s">
        <v>154</v>
      </c>
      <c r="E108" s="52" t="s">
        <v>283</v>
      </c>
      <c r="F108" s="47">
        <v>119</v>
      </c>
      <c r="G108" s="120">
        <v>4329.77</v>
      </c>
      <c r="H108" s="120">
        <v>4546</v>
      </c>
    </row>
    <row r="109" spans="1:8" ht="14.25" customHeight="1">
      <c r="A109" s="39">
        <v>95</v>
      </c>
      <c r="B109" s="117" t="s">
        <v>303</v>
      </c>
      <c r="C109" s="47">
        <v>912</v>
      </c>
      <c r="D109" s="52" t="s">
        <v>154</v>
      </c>
      <c r="E109" s="52" t="s">
        <v>304</v>
      </c>
      <c r="F109" s="47">
        <v>244</v>
      </c>
      <c r="G109" s="120">
        <v>219755.12</v>
      </c>
      <c r="H109" s="120">
        <v>213849.12</v>
      </c>
    </row>
    <row r="110" spans="1:8" ht="15.75" customHeight="1">
      <c r="A110" s="39">
        <v>96</v>
      </c>
      <c r="B110" s="125" t="s">
        <v>326</v>
      </c>
      <c r="C110" s="47">
        <v>912</v>
      </c>
      <c r="D110" s="52" t="s">
        <v>328</v>
      </c>
      <c r="E110" s="52"/>
      <c r="F110" s="47"/>
      <c r="G110" s="119">
        <f>G111</f>
        <v>173610</v>
      </c>
      <c r="H110" s="119">
        <f>H111</f>
        <v>173610</v>
      </c>
    </row>
    <row r="111" spans="1:8" ht="12.75">
      <c r="A111" s="39">
        <v>97</v>
      </c>
      <c r="B111" s="125" t="s">
        <v>327</v>
      </c>
      <c r="C111" s="47">
        <v>912</v>
      </c>
      <c r="D111" s="52" t="s">
        <v>329</v>
      </c>
      <c r="E111" s="52" t="s">
        <v>330</v>
      </c>
      <c r="F111" s="47"/>
      <c r="G111" s="120">
        <f>G112+G113</f>
        <v>173610</v>
      </c>
      <c r="H111" s="120">
        <f>H112+H113</f>
        <v>173610</v>
      </c>
    </row>
    <row r="112" spans="1:8" ht="24">
      <c r="A112" s="39">
        <v>98</v>
      </c>
      <c r="B112" s="104" t="s">
        <v>199</v>
      </c>
      <c r="C112" s="47">
        <v>912</v>
      </c>
      <c r="D112" s="52" t="s">
        <v>329</v>
      </c>
      <c r="E112" s="52" t="s">
        <v>330</v>
      </c>
      <c r="F112" s="47">
        <v>111</v>
      </c>
      <c r="G112" s="120">
        <v>133341</v>
      </c>
      <c r="H112" s="120">
        <v>133341</v>
      </c>
    </row>
    <row r="113" spans="1:8" ht="39.75" customHeight="1">
      <c r="A113" s="39">
        <v>99</v>
      </c>
      <c r="B113" s="117" t="s">
        <v>302</v>
      </c>
      <c r="C113" s="47">
        <v>912</v>
      </c>
      <c r="D113" s="52" t="s">
        <v>329</v>
      </c>
      <c r="E113" s="52" t="s">
        <v>330</v>
      </c>
      <c r="F113" s="47">
        <v>119</v>
      </c>
      <c r="G113" s="120">
        <v>40269</v>
      </c>
      <c r="H113" s="120">
        <v>40269</v>
      </c>
    </row>
    <row r="114" spans="1:8" ht="15.75" customHeight="1" hidden="1">
      <c r="A114" s="39">
        <v>100</v>
      </c>
      <c r="B114" s="125" t="s">
        <v>483</v>
      </c>
      <c r="C114" s="49">
        <v>912</v>
      </c>
      <c r="D114" s="54" t="s">
        <v>484</v>
      </c>
      <c r="E114" s="54"/>
      <c r="F114" s="49"/>
      <c r="G114" s="119">
        <f aca="true" t="shared" si="0" ref="G114:H116">G115</f>
        <v>0</v>
      </c>
      <c r="H114" s="119">
        <f t="shared" si="0"/>
        <v>0</v>
      </c>
    </row>
    <row r="115" spans="1:8" ht="15" customHeight="1" hidden="1">
      <c r="A115" s="39">
        <v>101</v>
      </c>
      <c r="B115" s="125" t="s">
        <v>485</v>
      </c>
      <c r="C115" s="49">
        <v>912</v>
      </c>
      <c r="D115" s="54" t="s">
        <v>486</v>
      </c>
      <c r="E115" s="54" t="s">
        <v>487</v>
      </c>
      <c r="F115" s="49"/>
      <c r="G115" s="119">
        <f t="shared" si="0"/>
        <v>0</v>
      </c>
      <c r="H115" s="119">
        <f t="shared" si="0"/>
        <v>0</v>
      </c>
    </row>
    <row r="116" spans="1:8" ht="49.5" customHeight="1" hidden="1">
      <c r="A116" s="39">
        <v>103</v>
      </c>
      <c r="B116" s="117" t="s">
        <v>488</v>
      </c>
      <c r="C116" s="47">
        <v>912</v>
      </c>
      <c r="D116" s="52" t="s">
        <v>486</v>
      </c>
      <c r="E116" s="52" t="s">
        <v>487</v>
      </c>
      <c r="F116" s="47"/>
      <c r="G116" s="120">
        <f t="shared" si="0"/>
        <v>0</v>
      </c>
      <c r="H116" s="120">
        <f t="shared" si="0"/>
        <v>0</v>
      </c>
    </row>
    <row r="117" spans="1:8" ht="25.5" customHeight="1" hidden="1">
      <c r="A117" s="39">
        <v>104</v>
      </c>
      <c r="B117" s="104" t="s">
        <v>11</v>
      </c>
      <c r="C117" s="47">
        <v>912</v>
      </c>
      <c r="D117" s="52" t="s">
        <v>486</v>
      </c>
      <c r="E117" s="52" t="s">
        <v>487</v>
      </c>
      <c r="F117" s="47">
        <v>244</v>
      </c>
      <c r="G117" s="120">
        <v>0</v>
      </c>
      <c r="H117" s="120">
        <v>0</v>
      </c>
    </row>
    <row r="118" spans="1:8" ht="12.75">
      <c r="A118" s="39">
        <v>105</v>
      </c>
      <c r="B118" s="125" t="s">
        <v>243</v>
      </c>
      <c r="C118" s="47">
        <v>912</v>
      </c>
      <c r="D118" s="52" t="s">
        <v>245</v>
      </c>
      <c r="E118" s="52"/>
      <c r="F118" s="47"/>
      <c r="G118" s="119">
        <f>G119</f>
        <v>21702.8</v>
      </c>
      <c r="H118" s="119">
        <f>H119</f>
        <v>21702.8</v>
      </c>
    </row>
    <row r="119" spans="1:8" ht="13.5" customHeight="1">
      <c r="A119" s="39">
        <v>106</v>
      </c>
      <c r="B119" s="125" t="s">
        <v>205</v>
      </c>
      <c r="C119" s="47">
        <v>912</v>
      </c>
      <c r="D119" s="52" t="s">
        <v>206</v>
      </c>
      <c r="E119" s="52"/>
      <c r="F119" s="47"/>
      <c r="G119" s="120">
        <f>G120+G121</f>
        <v>21702.8</v>
      </c>
      <c r="H119" s="120">
        <f>H120+H121</f>
        <v>21702.8</v>
      </c>
    </row>
    <row r="120" spans="1:8" ht="36">
      <c r="A120" s="39">
        <v>107</v>
      </c>
      <c r="B120" s="104" t="s">
        <v>207</v>
      </c>
      <c r="C120" s="47">
        <v>912</v>
      </c>
      <c r="D120" s="52" t="s">
        <v>206</v>
      </c>
      <c r="E120" s="52" t="s">
        <v>297</v>
      </c>
      <c r="F120" s="47">
        <v>244</v>
      </c>
      <c r="G120" s="120">
        <v>6552.8</v>
      </c>
      <c r="H120" s="120">
        <v>6552.8</v>
      </c>
    </row>
    <row r="121" spans="1:8" ht="24" customHeight="1">
      <c r="A121" s="39">
        <v>108</v>
      </c>
      <c r="B121" s="117" t="s">
        <v>208</v>
      </c>
      <c r="C121" s="47">
        <v>912</v>
      </c>
      <c r="D121" s="52" t="s">
        <v>206</v>
      </c>
      <c r="E121" s="52" t="s">
        <v>284</v>
      </c>
      <c r="F121" s="47">
        <v>244</v>
      </c>
      <c r="G121" s="120">
        <v>15150</v>
      </c>
      <c r="H121" s="120">
        <v>15150</v>
      </c>
    </row>
    <row r="122" spans="1:8" ht="15.75" customHeight="1" hidden="1">
      <c r="A122" s="39">
        <v>91</v>
      </c>
      <c r="B122" s="177" t="s">
        <v>359</v>
      </c>
      <c r="C122" s="47">
        <v>912</v>
      </c>
      <c r="D122" s="176" t="s">
        <v>360</v>
      </c>
      <c r="E122" s="176"/>
      <c r="F122" s="176"/>
      <c r="G122" s="178">
        <f aca="true" t="shared" si="1" ref="G122:H127">G123</f>
        <v>0</v>
      </c>
      <c r="H122" s="178">
        <f t="shared" si="1"/>
        <v>0</v>
      </c>
    </row>
    <row r="123" spans="1:8" ht="12.75" hidden="1">
      <c r="A123" s="39">
        <v>92</v>
      </c>
      <c r="B123" s="177" t="s">
        <v>361</v>
      </c>
      <c r="C123" s="47">
        <v>912</v>
      </c>
      <c r="D123" s="176" t="s">
        <v>362</v>
      </c>
      <c r="E123" s="176"/>
      <c r="F123" s="176"/>
      <c r="G123" s="179">
        <f t="shared" si="1"/>
        <v>0</v>
      </c>
      <c r="H123" s="179">
        <f t="shared" si="1"/>
        <v>0</v>
      </c>
    </row>
    <row r="124" spans="1:8" ht="24" hidden="1">
      <c r="A124" s="39">
        <v>93</v>
      </c>
      <c r="B124" s="175" t="s">
        <v>363</v>
      </c>
      <c r="C124" s="47">
        <v>912</v>
      </c>
      <c r="D124" s="176" t="s">
        <v>362</v>
      </c>
      <c r="E124" s="176" t="s">
        <v>289</v>
      </c>
      <c r="F124" s="176"/>
      <c r="G124" s="179">
        <f t="shared" si="1"/>
        <v>0</v>
      </c>
      <c r="H124" s="179">
        <f t="shared" si="1"/>
        <v>0</v>
      </c>
    </row>
    <row r="125" spans="1:8" ht="24" hidden="1">
      <c r="A125" s="39">
        <v>94</v>
      </c>
      <c r="B125" s="175" t="s">
        <v>364</v>
      </c>
      <c r="C125" s="47">
        <v>912</v>
      </c>
      <c r="D125" s="176" t="s">
        <v>362</v>
      </c>
      <c r="E125" s="176" t="s">
        <v>365</v>
      </c>
      <c r="F125" s="176"/>
      <c r="G125" s="179">
        <f t="shared" si="1"/>
        <v>0</v>
      </c>
      <c r="H125" s="179">
        <f t="shared" si="1"/>
        <v>0</v>
      </c>
    </row>
    <row r="126" spans="1:8" ht="27" customHeight="1" hidden="1">
      <c r="A126" s="39">
        <v>95</v>
      </c>
      <c r="B126" s="175" t="s">
        <v>364</v>
      </c>
      <c r="C126" s="47">
        <v>912</v>
      </c>
      <c r="D126" s="176" t="s">
        <v>362</v>
      </c>
      <c r="E126" s="176" t="s">
        <v>366</v>
      </c>
      <c r="F126" s="176"/>
      <c r="G126" s="179">
        <f t="shared" si="1"/>
        <v>0</v>
      </c>
      <c r="H126" s="179">
        <f t="shared" si="1"/>
        <v>0</v>
      </c>
    </row>
    <row r="127" spans="1:8" ht="12.75" hidden="1">
      <c r="A127" s="39">
        <v>96</v>
      </c>
      <c r="B127" s="175" t="s">
        <v>367</v>
      </c>
      <c r="C127" s="47">
        <v>912</v>
      </c>
      <c r="D127" s="176" t="s">
        <v>362</v>
      </c>
      <c r="E127" s="176" t="s">
        <v>366</v>
      </c>
      <c r="F127" s="176" t="s">
        <v>368</v>
      </c>
      <c r="G127" s="179">
        <f t="shared" si="1"/>
        <v>0</v>
      </c>
      <c r="H127" s="179">
        <f t="shared" si="1"/>
        <v>0</v>
      </c>
    </row>
    <row r="128" spans="1:8" ht="24" hidden="1">
      <c r="A128" s="39">
        <v>97</v>
      </c>
      <c r="B128" s="218" t="s">
        <v>369</v>
      </c>
      <c r="C128" s="219">
        <v>912</v>
      </c>
      <c r="D128" s="220" t="s">
        <v>362</v>
      </c>
      <c r="E128" s="220" t="s">
        <v>366</v>
      </c>
      <c r="F128" s="220" t="s">
        <v>370</v>
      </c>
      <c r="G128" s="221">
        <v>0</v>
      </c>
      <c r="H128" s="221">
        <v>0</v>
      </c>
    </row>
    <row r="129" spans="1:8" ht="12.75">
      <c r="A129" s="39"/>
      <c r="B129" s="42" t="s">
        <v>489</v>
      </c>
      <c r="C129" s="49">
        <v>912</v>
      </c>
      <c r="D129" s="54" t="s">
        <v>490</v>
      </c>
      <c r="E129" s="47"/>
      <c r="F129" s="47"/>
      <c r="G129" s="119">
        <f>G131</f>
        <v>391433.06</v>
      </c>
      <c r="H129" s="119">
        <f>H131</f>
        <v>391433.06</v>
      </c>
    </row>
    <row r="130" spans="1:8" ht="12.75">
      <c r="A130" s="39">
        <v>109</v>
      </c>
      <c r="B130" s="61" t="s">
        <v>491</v>
      </c>
      <c r="C130" s="49">
        <v>912</v>
      </c>
      <c r="D130" s="54" t="s">
        <v>492</v>
      </c>
      <c r="E130" s="47"/>
      <c r="F130" s="47"/>
      <c r="G130" s="119">
        <f>G131</f>
        <v>391433.06</v>
      </c>
      <c r="H130" s="119">
        <f>H131</f>
        <v>391433.06</v>
      </c>
    </row>
    <row r="131" spans="1:8" ht="48">
      <c r="A131" s="39">
        <v>110</v>
      </c>
      <c r="B131" s="222" t="s">
        <v>493</v>
      </c>
      <c r="C131" s="47">
        <v>912</v>
      </c>
      <c r="D131" s="52" t="s">
        <v>492</v>
      </c>
      <c r="E131" s="47">
        <v>3960080000</v>
      </c>
      <c r="F131" s="47"/>
      <c r="G131" s="120">
        <f>G132+G133</f>
        <v>391433.06</v>
      </c>
      <c r="H131" s="120">
        <f>H132+H133</f>
        <v>391433.06</v>
      </c>
    </row>
    <row r="132" spans="1:8" ht="24">
      <c r="A132" s="39">
        <v>111</v>
      </c>
      <c r="B132" s="104" t="s">
        <v>199</v>
      </c>
      <c r="C132" s="47">
        <v>912</v>
      </c>
      <c r="D132" s="52" t="s">
        <v>492</v>
      </c>
      <c r="E132" s="47">
        <v>3960080000</v>
      </c>
      <c r="F132" s="47">
        <v>111</v>
      </c>
      <c r="G132" s="120">
        <v>300639.83</v>
      </c>
      <c r="H132" s="120">
        <v>300639.83</v>
      </c>
    </row>
    <row r="133" spans="1:8" ht="36">
      <c r="A133" s="39">
        <v>112</v>
      </c>
      <c r="B133" s="104" t="s">
        <v>302</v>
      </c>
      <c r="C133" s="47">
        <v>912</v>
      </c>
      <c r="D133" s="52" t="s">
        <v>492</v>
      </c>
      <c r="E133" s="47">
        <v>3960080000</v>
      </c>
      <c r="F133" s="47">
        <v>119</v>
      </c>
      <c r="G133" s="120">
        <v>90793.23</v>
      </c>
      <c r="H133" s="120">
        <v>90793.23</v>
      </c>
    </row>
    <row r="134" spans="1:8" ht="12.75">
      <c r="A134" s="39">
        <v>113</v>
      </c>
      <c r="B134" s="104" t="s">
        <v>331</v>
      </c>
      <c r="C134" s="47"/>
      <c r="D134" s="52"/>
      <c r="E134" s="47"/>
      <c r="F134" s="47"/>
      <c r="G134" s="120">
        <v>146187</v>
      </c>
      <c r="H134" s="120">
        <v>295338</v>
      </c>
    </row>
    <row r="135" spans="1:8" ht="12.75">
      <c r="A135" s="39">
        <v>114</v>
      </c>
      <c r="B135" s="47" t="s">
        <v>238</v>
      </c>
      <c r="C135" s="47"/>
      <c r="D135" s="52"/>
      <c r="E135" s="52"/>
      <c r="F135" s="47"/>
      <c r="G135" s="119">
        <f>G10+G61+G68+G76+G92+G118+G110+G122+G114+G129+G134</f>
        <v>6695837</v>
      </c>
      <c r="H135" s="119">
        <f>H10+H61+H68+H76+H92+H118+H110+H122+H114+H129+H134</f>
        <v>7960539</v>
      </c>
    </row>
    <row r="136" spans="2:7" ht="12.75">
      <c r="B136" s="63"/>
      <c r="C136" s="63"/>
      <c r="D136" s="69"/>
      <c r="E136" s="63"/>
      <c r="F136" s="69"/>
      <c r="G136" s="69"/>
    </row>
    <row r="137" spans="2:7" ht="12.75">
      <c r="B137" s="63"/>
      <c r="C137" s="63"/>
      <c r="D137" s="69"/>
      <c r="E137" s="63"/>
      <c r="F137" s="69"/>
      <c r="G137" s="69"/>
    </row>
  </sheetData>
  <sheetProtection/>
  <mergeCells count="8">
    <mergeCell ref="H7:H8"/>
    <mergeCell ref="B4:H4"/>
    <mergeCell ref="A5:H5"/>
    <mergeCell ref="B2:G2"/>
    <mergeCell ref="A7:A8"/>
    <mergeCell ref="B7:B8"/>
    <mergeCell ref="C7:F7"/>
    <mergeCell ref="G7:G8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4.375" style="66" customWidth="1"/>
    <col min="2" max="2" width="50.875" style="0" customWidth="1"/>
    <col min="3" max="3" width="4.25390625" style="0" customWidth="1"/>
    <col min="4" max="4" width="4.75390625" style="66" customWidth="1"/>
    <col min="5" max="5" width="19.125" style="66" customWidth="1"/>
  </cols>
  <sheetData>
    <row r="1" ht="6.75" customHeight="1"/>
    <row r="2" spans="2:5" ht="8.25" customHeight="1">
      <c r="B2" s="300"/>
      <c r="C2" s="300"/>
      <c r="D2" s="301"/>
      <c r="E2" s="301"/>
    </row>
    <row r="3" ht="6" customHeight="1"/>
    <row r="4" spans="2:7" ht="36.75" customHeight="1">
      <c r="B4" s="300" t="s">
        <v>521</v>
      </c>
      <c r="C4" s="300"/>
      <c r="D4" s="301"/>
      <c r="E4" s="301"/>
      <c r="F4" s="6"/>
      <c r="G4" s="7"/>
    </row>
    <row r="5" spans="1:7" ht="44.25" customHeight="1">
      <c r="A5" s="311" t="s">
        <v>496</v>
      </c>
      <c r="B5" s="311"/>
      <c r="C5" s="311"/>
      <c r="D5" s="311"/>
      <c r="E5" s="311"/>
      <c r="F5" s="6"/>
      <c r="G5" s="7"/>
    </row>
    <row r="6" spans="2:7" ht="12.75">
      <c r="B6" s="37"/>
      <c r="C6" s="37"/>
      <c r="D6" s="68"/>
      <c r="E6" s="70" t="s">
        <v>147</v>
      </c>
      <c r="F6" s="6"/>
      <c r="G6" s="7"/>
    </row>
    <row r="7" spans="1:7" ht="12.75" customHeight="1">
      <c r="A7" s="291" t="s">
        <v>212</v>
      </c>
      <c r="B7" s="304" t="s">
        <v>107</v>
      </c>
      <c r="C7" s="312" t="s">
        <v>200</v>
      </c>
      <c r="D7" s="313"/>
      <c r="E7" s="304" t="s">
        <v>371</v>
      </c>
      <c r="F7" s="6"/>
      <c r="G7" s="16"/>
    </row>
    <row r="8" spans="1:7" ht="12.75">
      <c r="A8" s="303"/>
      <c r="B8" s="304"/>
      <c r="C8" s="314"/>
      <c r="D8" s="315"/>
      <c r="E8" s="304"/>
      <c r="F8" s="6"/>
      <c r="G8" s="16"/>
    </row>
    <row r="9" spans="1:5" ht="13.5" customHeight="1">
      <c r="A9" s="66">
        <v>1</v>
      </c>
      <c r="B9" s="42" t="s">
        <v>5</v>
      </c>
      <c r="C9" s="309" t="s">
        <v>248</v>
      </c>
      <c r="D9" s="310"/>
      <c r="E9" s="120">
        <f>E10+E11+E12+E14+E13</f>
        <v>6164485.97</v>
      </c>
    </row>
    <row r="10" spans="1:5" ht="26.25" customHeight="1">
      <c r="A10" s="39">
        <v>2</v>
      </c>
      <c r="B10" s="116" t="s">
        <v>22</v>
      </c>
      <c r="C10" s="309" t="s">
        <v>23</v>
      </c>
      <c r="D10" s="310"/>
      <c r="E10" s="119">
        <v>861451.5</v>
      </c>
    </row>
    <row r="11" spans="1:5" ht="35.25" customHeight="1">
      <c r="A11" s="39">
        <v>3</v>
      </c>
      <c r="B11" s="116" t="s">
        <v>86</v>
      </c>
      <c r="C11" s="309" t="s">
        <v>10</v>
      </c>
      <c r="D11" s="310"/>
      <c r="E11" s="119">
        <v>19200</v>
      </c>
    </row>
    <row r="12" spans="1:5" ht="36.75" customHeight="1">
      <c r="A12" s="39">
        <v>4</v>
      </c>
      <c r="B12" s="116" t="s">
        <v>87</v>
      </c>
      <c r="C12" s="309" t="s">
        <v>14</v>
      </c>
      <c r="D12" s="310"/>
      <c r="E12" s="119">
        <v>5246819.47</v>
      </c>
    </row>
    <row r="13" spans="1:5" ht="13.5" customHeight="1">
      <c r="A13" s="39">
        <v>6</v>
      </c>
      <c r="B13" s="116" t="s">
        <v>183</v>
      </c>
      <c r="C13" s="309" t="s">
        <v>171</v>
      </c>
      <c r="D13" s="310"/>
      <c r="E13" s="119">
        <v>20000</v>
      </c>
    </row>
    <row r="14" spans="1:5" ht="15" customHeight="1">
      <c r="A14" s="39">
        <v>7</v>
      </c>
      <c r="B14" s="116" t="s">
        <v>88</v>
      </c>
      <c r="C14" s="309" t="s">
        <v>17</v>
      </c>
      <c r="D14" s="310"/>
      <c r="E14" s="119">
        <v>17015</v>
      </c>
    </row>
    <row r="15" spans="1:5" ht="15" customHeight="1">
      <c r="A15" s="67">
        <v>8</v>
      </c>
      <c r="B15" s="116" t="s">
        <v>4</v>
      </c>
      <c r="C15" s="309" t="s">
        <v>251</v>
      </c>
      <c r="D15" s="310"/>
      <c r="E15" s="119">
        <f>E16</f>
        <v>389400</v>
      </c>
    </row>
    <row r="16" spans="1:5" ht="14.25" customHeight="1">
      <c r="A16" s="67">
        <v>9</v>
      </c>
      <c r="B16" s="116" t="s">
        <v>187</v>
      </c>
      <c r="C16" s="309" t="s">
        <v>21</v>
      </c>
      <c r="D16" s="310"/>
      <c r="E16" s="119">
        <v>389400</v>
      </c>
    </row>
    <row r="17" spans="1:5" ht="15" customHeight="1">
      <c r="A17" s="67">
        <v>10</v>
      </c>
      <c r="B17" s="181" t="s">
        <v>6</v>
      </c>
      <c r="C17" s="309" t="s">
        <v>249</v>
      </c>
      <c r="D17" s="310"/>
      <c r="E17" s="129">
        <f>E18</f>
        <v>171193</v>
      </c>
    </row>
    <row r="18" spans="1:5" ht="13.5" customHeight="1">
      <c r="A18" s="67">
        <v>11</v>
      </c>
      <c r="B18" s="116" t="s">
        <v>189</v>
      </c>
      <c r="C18" s="309" t="s">
        <v>18</v>
      </c>
      <c r="D18" s="310"/>
      <c r="E18" s="120">
        <v>171193</v>
      </c>
    </row>
    <row r="19" spans="1:5" s="32" customFormat="1" ht="12.75" customHeight="1">
      <c r="A19" s="39">
        <v>12</v>
      </c>
      <c r="B19" s="59" t="s">
        <v>191</v>
      </c>
      <c r="C19" s="309" t="s">
        <v>247</v>
      </c>
      <c r="D19" s="310"/>
      <c r="E19" s="119">
        <f>E20</f>
        <v>1771800</v>
      </c>
    </row>
    <row r="20" spans="1:5" s="32" customFormat="1" ht="12" customHeight="1">
      <c r="A20" s="39">
        <v>13</v>
      </c>
      <c r="B20" s="116" t="s">
        <v>7</v>
      </c>
      <c r="C20" s="309" t="s">
        <v>153</v>
      </c>
      <c r="D20" s="310"/>
      <c r="E20" s="119">
        <v>1771800</v>
      </c>
    </row>
    <row r="21" spans="1:5" s="32" customFormat="1" ht="12" customHeight="1">
      <c r="A21" s="39">
        <v>14</v>
      </c>
      <c r="B21" s="116" t="s">
        <v>2</v>
      </c>
      <c r="C21" s="309" t="s">
        <v>3</v>
      </c>
      <c r="D21" s="310"/>
      <c r="E21" s="119">
        <f>E22+E23+E24</f>
        <v>2021394.17</v>
      </c>
    </row>
    <row r="22" spans="1:5" s="32" customFormat="1" ht="14.25" customHeight="1">
      <c r="A22" s="39">
        <v>15</v>
      </c>
      <c r="B22" s="125" t="s">
        <v>192</v>
      </c>
      <c r="C22" s="309" t="s">
        <v>20</v>
      </c>
      <c r="D22" s="310"/>
      <c r="E22" s="119">
        <v>524751.5</v>
      </c>
    </row>
    <row r="23" spans="1:5" s="32" customFormat="1" ht="13.5" customHeight="1">
      <c r="A23" s="39">
        <v>16</v>
      </c>
      <c r="B23" s="55" t="s">
        <v>195</v>
      </c>
      <c r="C23" s="309" t="s">
        <v>19</v>
      </c>
      <c r="D23" s="310"/>
      <c r="E23" s="119">
        <v>43755.2</v>
      </c>
    </row>
    <row r="24" spans="1:5" s="32" customFormat="1" ht="13.5" customHeight="1">
      <c r="A24" s="39">
        <v>17</v>
      </c>
      <c r="B24" s="116" t="s">
        <v>89</v>
      </c>
      <c r="C24" s="309" t="s">
        <v>154</v>
      </c>
      <c r="D24" s="310"/>
      <c r="E24" s="119">
        <v>1452887.47</v>
      </c>
    </row>
    <row r="25" spans="1:5" ht="15.75" customHeight="1">
      <c r="A25" s="39">
        <v>18</v>
      </c>
      <c r="B25" s="125" t="s">
        <v>326</v>
      </c>
      <c r="C25" s="316" t="s">
        <v>328</v>
      </c>
      <c r="D25" s="317"/>
      <c r="E25" s="119">
        <f>E26</f>
        <v>173610</v>
      </c>
    </row>
    <row r="26" spans="1:5" ht="13.5" customHeight="1">
      <c r="A26" s="39">
        <v>19</v>
      </c>
      <c r="B26" s="125" t="s">
        <v>327</v>
      </c>
      <c r="C26" s="316" t="s">
        <v>329</v>
      </c>
      <c r="D26" s="317"/>
      <c r="E26" s="120">
        <v>173610</v>
      </c>
    </row>
    <row r="27" spans="1:5" ht="13.5" customHeight="1">
      <c r="A27" s="39">
        <v>20</v>
      </c>
      <c r="B27" s="125" t="s">
        <v>483</v>
      </c>
      <c r="C27" s="316" t="s">
        <v>484</v>
      </c>
      <c r="D27" s="317"/>
      <c r="E27" s="119">
        <f>E28</f>
        <v>8000</v>
      </c>
    </row>
    <row r="28" spans="1:5" ht="12.75" customHeight="1">
      <c r="A28" s="39">
        <v>21</v>
      </c>
      <c r="B28" s="125" t="s">
        <v>485</v>
      </c>
      <c r="C28" s="316" t="s">
        <v>486</v>
      </c>
      <c r="D28" s="317"/>
      <c r="E28" s="120">
        <v>8000</v>
      </c>
    </row>
    <row r="29" spans="1:5" ht="12.75" customHeight="1">
      <c r="A29" s="39">
        <v>22</v>
      </c>
      <c r="B29" s="125" t="s">
        <v>244</v>
      </c>
      <c r="C29" s="316" t="s">
        <v>245</v>
      </c>
      <c r="D29" s="317"/>
      <c r="E29" s="119">
        <f>E30</f>
        <v>21702.8</v>
      </c>
    </row>
    <row r="30" spans="1:5" ht="12.75" customHeight="1">
      <c r="A30" s="64">
        <v>23</v>
      </c>
      <c r="B30" s="125" t="s">
        <v>205</v>
      </c>
      <c r="C30" s="316" t="s">
        <v>206</v>
      </c>
      <c r="D30" s="317"/>
      <c r="E30" s="119">
        <v>21702.8</v>
      </c>
    </row>
    <row r="31" spans="1:5" ht="15" customHeight="1" hidden="1">
      <c r="A31" s="39">
        <v>34</v>
      </c>
      <c r="B31" s="180" t="s">
        <v>359</v>
      </c>
      <c r="C31" s="318" t="s">
        <v>360</v>
      </c>
      <c r="D31" s="319"/>
      <c r="E31" s="119">
        <f>E32</f>
        <v>0</v>
      </c>
    </row>
    <row r="32" spans="1:5" ht="14.25" customHeight="1" hidden="1">
      <c r="A32" s="39">
        <v>35</v>
      </c>
      <c r="B32" s="180" t="s">
        <v>361</v>
      </c>
      <c r="C32" s="318" t="s">
        <v>362</v>
      </c>
      <c r="D32" s="319"/>
      <c r="E32" s="119">
        <f>E33</f>
        <v>0</v>
      </c>
    </row>
    <row r="33" spans="1:5" ht="14.25" customHeight="1" hidden="1">
      <c r="A33" s="39">
        <v>36</v>
      </c>
      <c r="B33" s="182" t="s">
        <v>361</v>
      </c>
      <c r="C33" s="183" t="s">
        <v>60</v>
      </c>
      <c r="D33" s="183" t="s">
        <v>29</v>
      </c>
      <c r="E33" s="120">
        <v>0</v>
      </c>
    </row>
    <row r="34" spans="1:5" ht="12" customHeight="1">
      <c r="A34" s="39">
        <v>24</v>
      </c>
      <c r="B34" s="180" t="s">
        <v>489</v>
      </c>
      <c r="C34" s="320" t="s">
        <v>490</v>
      </c>
      <c r="D34" s="320"/>
      <c r="E34" s="119">
        <f>E35</f>
        <v>391433.06</v>
      </c>
    </row>
    <row r="35" spans="1:5" ht="12.75">
      <c r="A35" s="39">
        <v>25</v>
      </c>
      <c r="B35" s="180" t="s">
        <v>491</v>
      </c>
      <c r="C35" s="320" t="s">
        <v>492</v>
      </c>
      <c r="D35" s="320"/>
      <c r="E35" s="120">
        <v>391433.06</v>
      </c>
    </row>
    <row r="36" spans="1:5" ht="12.75">
      <c r="A36" s="39">
        <v>24</v>
      </c>
      <c r="B36" s="49" t="s">
        <v>238</v>
      </c>
      <c r="C36" s="321"/>
      <c r="D36" s="322"/>
      <c r="E36" s="119">
        <f>E9+E15+E17+E19+E21+E29+E25+E31+E27+E34</f>
        <v>11113019</v>
      </c>
    </row>
    <row r="38" ht="54" customHeight="1"/>
    <row r="39" spans="2:7" s="66" customFormat="1" ht="62.25" customHeight="1">
      <c r="B39"/>
      <c r="C39"/>
      <c r="F39"/>
      <c r="G39"/>
    </row>
    <row r="40" spans="2:7" s="66" customFormat="1" ht="59.25" customHeight="1">
      <c r="B40"/>
      <c r="C40"/>
      <c r="F40"/>
      <c r="G40"/>
    </row>
    <row r="41" spans="2:7" s="66" customFormat="1" ht="68.25" customHeight="1">
      <c r="B41"/>
      <c r="C41"/>
      <c r="F41"/>
      <c r="G41"/>
    </row>
    <row r="42" spans="2:7" s="66" customFormat="1" ht="70.5" customHeight="1">
      <c r="B42"/>
      <c r="C42"/>
      <c r="F42"/>
      <c r="G42"/>
    </row>
    <row r="44" spans="2:7" s="66" customFormat="1" ht="45" customHeight="1">
      <c r="B44"/>
      <c r="C44"/>
      <c r="F44"/>
      <c r="G44"/>
    </row>
    <row r="47" spans="2:7" s="66" customFormat="1" ht="75.75" customHeight="1">
      <c r="B47"/>
      <c r="C47"/>
      <c r="F47"/>
      <c r="G47"/>
    </row>
    <row r="51" spans="2:7" s="66" customFormat="1" ht="38.25" customHeight="1">
      <c r="B51"/>
      <c r="C51"/>
      <c r="F51"/>
      <c r="G51"/>
    </row>
  </sheetData>
  <sheetProtection/>
  <mergeCells count="34">
    <mergeCell ref="C30:D30"/>
    <mergeCell ref="C31:D31"/>
    <mergeCell ref="C24:D24"/>
    <mergeCell ref="C25:D25"/>
    <mergeCell ref="C32:D32"/>
    <mergeCell ref="C34:D34"/>
    <mergeCell ref="C35:D35"/>
    <mergeCell ref="C36:D36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9:D9"/>
    <mergeCell ref="C10:D10"/>
    <mergeCell ref="C14:D14"/>
    <mergeCell ref="C15:D15"/>
    <mergeCell ref="C16:D16"/>
    <mergeCell ref="C17:D17"/>
    <mergeCell ref="C11:D11"/>
    <mergeCell ref="C12:D12"/>
    <mergeCell ref="C13:D13"/>
    <mergeCell ref="B2:E2"/>
    <mergeCell ref="B4:E4"/>
    <mergeCell ref="A5:E5"/>
    <mergeCell ref="A7:A8"/>
    <mergeCell ref="B7:B8"/>
    <mergeCell ref="C7:D8"/>
    <mergeCell ref="E7:E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.375" style="66" customWidth="1"/>
    <col min="2" max="2" width="50.875" style="0" customWidth="1"/>
    <col min="3" max="3" width="4.25390625" style="0" customWidth="1"/>
    <col min="4" max="4" width="4.75390625" style="66" customWidth="1"/>
    <col min="5" max="5" width="15.25390625" style="66" customWidth="1"/>
    <col min="6" max="6" width="20.25390625" style="0" customWidth="1"/>
  </cols>
  <sheetData>
    <row r="1" ht="6.75" customHeight="1"/>
    <row r="2" spans="2:5" ht="8.25" customHeight="1">
      <c r="B2" s="300"/>
      <c r="C2" s="300"/>
      <c r="D2" s="301"/>
      <c r="E2" s="301"/>
    </row>
    <row r="3" ht="6" customHeight="1"/>
    <row r="4" spans="2:7" ht="36.75" customHeight="1">
      <c r="B4" s="300" t="s">
        <v>522</v>
      </c>
      <c r="C4" s="300"/>
      <c r="D4" s="300"/>
      <c r="E4" s="300"/>
      <c r="F4" s="300"/>
      <c r="G4" s="7"/>
    </row>
    <row r="5" spans="1:7" ht="44.25" customHeight="1">
      <c r="A5" s="311" t="s">
        <v>498</v>
      </c>
      <c r="B5" s="311"/>
      <c r="C5" s="311"/>
      <c r="D5" s="311"/>
      <c r="E5" s="311"/>
      <c r="F5" s="311"/>
      <c r="G5" s="7"/>
    </row>
    <row r="6" spans="2:7" ht="12.75">
      <c r="B6" s="37"/>
      <c r="C6" s="37"/>
      <c r="D6" s="68"/>
      <c r="E6" s="70" t="s">
        <v>147</v>
      </c>
      <c r="F6" s="6"/>
      <c r="G6" s="7"/>
    </row>
    <row r="7" spans="1:7" ht="12.75" customHeight="1">
      <c r="A7" s="291" t="s">
        <v>212</v>
      </c>
      <c r="B7" s="304" t="s">
        <v>107</v>
      </c>
      <c r="C7" s="312" t="s">
        <v>200</v>
      </c>
      <c r="D7" s="313"/>
      <c r="E7" s="304" t="s">
        <v>497</v>
      </c>
      <c r="F7" s="304" t="s">
        <v>494</v>
      </c>
      <c r="G7" s="16"/>
    </row>
    <row r="8" spans="1:7" ht="12.75">
      <c r="A8" s="303"/>
      <c r="B8" s="304"/>
      <c r="C8" s="314"/>
      <c r="D8" s="315"/>
      <c r="E8" s="304"/>
      <c r="F8" s="304"/>
      <c r="G8" s="16"/>
    </row>
    <row r="9" spans="1:6" ht="13.5" customHeight="1">
      <c r="A9" s="66">
        <v>1</v>
      </c>
      <c r="B9" s="42" t="s">
        <v>5</v>
      </c>
      <c r="C9" s="309" t="s">
        <v>248</v>
      </c>
      <c r="D9" s="310"/>
      <c r="E9" s="120">
        <f>E10+E11+E12+E14+E13</f>
        <v>4532757.029999999</v>
      </c>
      <c r="F9" s="120">
        <f>F10+F11+F12+F14+F13</f>
        <v>4537380.36</v>
      </c>
    </row>
    <row r="10" spans="1:6" ht="26.25" customHeight="1">
      <c r="A10" s="39">
        <v>2</v>
      </c>
      <c r="B10" s="116" t="s">
        <v>22</v>
      </c>
      <c r="C10" s="309" t="s">
        <v>23</v>
      </c>
      <c r="D10" s="310"/>
      <c r="E10" s="119">
        <v>861451.5</v>
      </c>
      <c r="F10" s="119">
        <v>861451.5</v>
      </c>
    </row>
    <row r="11" spans="1:6" ht="35.25" customHeight="1">
      <c r="A11" s="39">
        <v>3</v>
      </c>
      <c r="B11" s="116" t="s">
        <v>86</v>
      </c>
      <c r="C11" s="309" t="s">
        <v>10</v>
      </c>
      <c r="D11" s="310"/>
      <c r="E11" s="119">
        <v>19200</v>
      </c>
      <c r="F11" s="119">
        <v>19200</v>
      </c>
    </row>
    <row r="12" spans="1:6" ht="36.75" customHeight="1">
      <c r="A12" s="39">
        <v>4</v>
      </c>
      <c r="B12" s="116" t="s">
        <v>87</v>
      </c>
      <c r="C12" s="309" t="s">
        <v>14</v>
      </c>
      <c r="D12" s="310"/>
      <c r="E12" s="119">
        <v>3614646.53</v>
      </c>
      <c r="F12" s="119">
        <v>3619650.83</v>
      </c>
    </row>
    <row r="13" spans="1:6" ht="13.5" customHeight="1">
      <c r="A13" s="39">
        <v>6</v>
      </c>
      <c r="B13" s="116" t="s">
        <v>183</v>
      </c>
      <c r="C13" s="309" t="s">
        <v>171</v>
      </c>
      <c r="D13" s="310"/>
      <c r="E13" s="119">
        <v>20000</v>
      </c>
      <c r="F13" s="119">
        <v>20000</v>
      </c>
    </row>
    <row r="14" spans="1:6" ht="15" customHeight="1">
      <c r="A14" s="39">
        <v>7</v>
      </c>
      <c r="B14" s="116" t="s">
        <v>88</v>
      </c>
      <c r="C14" s="309" t="s">
        <v>17</v>
      </c>
      <c r="D14" s="310"/>
      <c r="E14" s="119">
        <v>17459</v>
      </c>
      <c r="F14" s="119">
        <v>17078.03</v>
      </c>
    </row>
    <row r="15" spans="1:6" ht="15" customHeight="1">
      <c r="A15" s="67">
        <v>8</v>
      </c>
      <c r="B15" s="116" t="s">
        <v>4</v>
      </c>
      <c r="C15" s="309" t="s">
        <v>251</v>
      </c>
      <c r="D15" s="310"/>
      <c r="E15" s="119">
        <f>E16</f>
        <v>394600</v>
      </c>
      <c r="F15" s="119">
        <f>F16</f>
        <v>0</v>
      </c>
    </row>
    <row r="16" spans="1:6" ht="14.25" customHeight="1">
      <c r="A16" s="67">
        <v>9</v>
      </c>
      <c r="B16" s="116" t="s">
        <v>187</v>
      </c>
      <c r="C16" s="309" t="s">
        <v>21</v>
      </c>
      <c r="D16" s="310"/>
      <c r="E16" s="119">
        <v>394600</v>
      </c>
      <c r="F16" s="119">
        <v>0</v>
      </c>
    </row>
    <row r="17" spans="1:6" ht="15" customHeight="1">
      <c r="A17" s="67">
        <v>10</v>
      </c>
      <c r="B17" s="181" t="s">
        <v>6</v>
      </c>
      <c r="C17" s="309" t="s">
        <v>249</v>
      </c>
      <c r="D17" s="310"/>
      <c r="E17" s="129">
        <f>E18</f>
        <v>257470.2</v>
      </c>
      <c r="F17" s="129">
        <f>F18</f>
        <v>237470.2</v>
      </c>
    </row>
    <row r="18" spans="1:6" ht="13.5" customHeight="1">
      <c r="A18" s="67">
        <v>11</v>
      </c>
      <c r="B18" s="116" t="s">
        <v>189</v>
      </c>
      <c r="C18" s="309" t="s">
        <v>18</v>
      </c>
      <c r="D18" s="310"/>
      <c r="E18" s="120">
        <v>257470.2</v>
      </c>
      <c r="F18" s="120">
        <v>237470.2</v>
      </c>
    </row>
    <row r="19" spans="1:6" s="32" customFormat="1" ht="12.75" customHeight="1">
      <c r="A19" s="39">
        <v>12</v>
      </c>
      <c r="B19" s="59" t="s">
        <v>191</v>
      </c>
      <c r="C19" s="309" t="s">
        <v>247</v>
      </c>
      <c r="D19" s="310"/>
      <c r="E19" s="119">
        <f>E20</f>
        <v>160000</v>
      </c>
      <c r="F19" s="119">
        <f>F20</f>
        <v>1749200</v>
      </c>
    </row>
    <row r="20" spans="1:6" s="32" customFormat="1" ht="12" customHeight="1">
      <c r="A20" s="39">
        <v>13</v>
      </c>
      <c r="B20" s="116" t="s">
        <v>7</v>
      </c>
      <c r="C20" s="309" t="s">
        <v>153</v>
      </c>
      <c r="D20" s="310"/>
      <c r="E20" s="119">
        <v>160000</v>
      </c>
      <c r="F20" s="119">
        <v>1749200</v>
      </c>
    </row>
    <row r="21" spans="1:6" s="32" customFormat="1" ht="12" customHeight="1">
      <c r="A21" s="39">
        <v>14</v>
      </c>
      <c r="B21" s="116" t="s">
        <v>2</v>
      </c>
      <c r="C21" s="309" t="s">
        <v>3</v>
      </c>
      <c r="D21" s="310"/>
      <c r="E21" s="119">
        <f>E22+E23+E24</f>
        <v>618076.9099999999</v>
      </c>
      <c r="F21" s="119">
        <f>F22+F23+F24</f>
        <v>554404.5800000001</v>
      </c>
    </row>
    <row r="22" spans="1:6" s="32" customFormat="1" ht="14.25" customHeight="1">
      <c r="A22" s="39">
        <v>15</v>
      </c>
      <c r="B22" s="125" t="s">
        <v>192</v>
      </c>
      <c r="C22" s="309" t="s">
        <v>20</v>
      </c>
      <c r="D22" s="310"/>
      <c r="E22" s="119">
        <v>302000</v>
      </c>
      <c r="F22" s="119">
        <v>249452.2</v>
      </c>
    </row>
    <row r="23" spans="1:6" s="32" customFormat="1" ht="13.5" customHeight="1">
      <c r="A23" s="39">
        <v>16</v>
      </c>
      <c r="B23" s="55" t="s">
        <v>195</v>
      </c>
      <c r="C23" s="309" t="s">
        <v>19</v>
      </c>
      <c r="D23" s="310"/>
      <c r="E23" s="119">
        <v>29528</v>
      </c>
      <c r="F23" s="119">
        <v>29528</v>
      </c>
    </row>
    <row r="24" spans="1:6" s="32" customFormat="1" ht="13.5" customHeight="1">
      <c r="A24" s="39">
        <v>17</v>
      </c>
      <c r="B24" s="116" t="s">
        <v>89</v>
      </c>
      <c r="C24" s="309" t="s">
        <v>154</v>
      </c>
      <c r="D24" s="310"/>
      <c r="E24" s="119">
        <v>286548.91</v>
      </c>
      <c r="F24" s="119">
        <v>275424.38</v>
      </c>
    </row>
    <row r="25" spans="1:6" ht="15.75" customHeight="1">
      <c r="A25" s="39">
        <v>18</v>
      </c>
      <c r="B25" s="125" t="s">
        <v>326</v>
      </c>
      <c r="C25" s="316" t="s">
        <v>328</v>
      </c>
      <c r="D25" s="317"/>
      <c r="E25" s="119">
        <f>E26</f>
        <v>173610</v>
      </c>
      <c r="F25" s="119">
        <f>F26</f>
        <v>173610</v>
      </c>
    </row>
    <row r="26" spans="1:6" ht="12" customHeight="1">
      <c r="A26" s="39">
        <v>19</v>
      </c>
      <c r="B26" s="125" t="s">
        <v>327</v>
      </c>
      <c r="C26" s="316" t="s">
        <v>329</v>
      </c>
      <c r="D26" s="317"/>
      <c r="E26" s="120">
        <v>173610</v>
      </c>
      <c r="F26" s="120">
        <v>173610</v>
      </c>
    </row>
    <row r="27" spans="1:6" ht="13.5" customHeight="1" hidden="1">
      <c r="A27" s="39">
        <v>20</v>
      </c>
      <c r="B27" s="125" t="s">
        <v>483</v>
      </c>
      <c r="C27" s="316" t="s">
        <v>484</v>
      </c>
      <c r="D27" s="317"/>
      <c r="E27" s="119">
        <f>E28</f>
        <v>0</v>
      </c>
      <c r="F27" s="119">
        <f>F28</f>
        <v>0</v>
      </c>
    </row>
    <row r="28" spans="1:6" ht="12.75" customHeight="1" hidden="1">
      <c r="A28" s="39">
        <v>21</v>
      </c>
      <c r="B28" s="125" t="s">
        <v>485</v>
      </c>
      <c r="C28" s="316" t="s">
        <v>486</v>
      </c>
      <c r="D28" s="317"/>
      <c r="E28" s="120">
        <v>0</v>
      </c>
      <c r="F28" s="120">
        <v>0</v>
      </c>
    </row>
    <row r="29" spans="1:6" ht="12.75" customHeight="1">
      <c r="A29" s="39">
        <v>22</v>
      </c>
      <c r="B29" s="125" t="s">
        <v>244</v>
      </c>
      <c r="C29" s="316" t="s">
        <v>245</v>
      </c>
      <c r="D29" s="317"/>
      <c r="E29" s="119">
        <f>E30</f>
        <v>21702.8</v>
      </c>
      <c r="F29" s="119">
        <f>F30</f>
        <v>21702.8</v>
      </c>
    </row>
    <row r="30" spans="1:6" ht="12.75" customHeight="1">
      <c r="A30" s="64">
        <v>23</v>
      </c>
      <c r="B30" s="125" t="s">
        <v>205</v>
      </c>
      <c r="C30" s="316" t="s">
        <v>206</v>
      </c>
      <c r="D30" s="317"/>
      <c r="E30" s="119">
        <v>21702.8</v>
      </c>
      <c r="F30" s="119">
        <v>21702.8</v>
      </c>
    </row>
    <row r="31" spans="1:6" ht="15" customHeight="1" hidden="1">
      <c r="A31" s="39">
        <v>34</v>
      </c>
      <c r="B31" s="180" t="s">
        <v>359</v>
      </c>
      <c r="C31" s="318" t="s">
        <v>360</v>
      </c>
      <c r="D31" s="319"/>
      <c r="E31" s="119">
        <f>E32</f>
        <v>0</v>
      </c>
      <c r="F31" s="119">
        <f>F32</f>
        <v>0</v>
      </c>
    </row>
    <row r="32" spans="1:6" ht="14.25" customHeight="1" hidden="1">
      <c r="A32" s="39">
        <v>35</v>
      </c>
      <c r="B32" s="180" t="s">
        <v>361</v>
      </c>
      <c r="C32" s="318" t="s">
        <v>362</v>
      </c>
      <c r="D32" s="319"/>
      <c r="E32" s="119">
        <f>E33</f>
        <v>0</v>
      </c>
      <c r="F32" s="119">
        <f>F33</f>
        <v>0</v>
      </c>
    </row>
    <row r="33" spans="1:6" ht="14.25" customHeight="1" hidden="1">
      <c r="A33" s="39">
        <v>36</v>
      </c>
      <c r="B33" s="182" t="s">
        <v>361</v>
      </c>
      <c r="C33" s="183" t="s">
        <v>60</v>
      </c>
      <c r="D33" s="183" t="s">
        <v>29</v>
      </c>
      <c r="E33" s="120">
        <v>0</v>
      </c>
      <c r="F33" s="120">
        <v>0</v>
      </c>
    </row>
    <row r="34" spans="1:6" ht="12" customHeight="1">
      <c r="A34" s="39">
        <v>24</v>
      </c>
      <c r="B34" s="180" t="s">
        <v>489</v>
      </c>
      <c r="C34" s="320" t="s">
        <v>490</v>
      </c>
      <c r="D34" s="320"/>
      <c r="E34" s="119">
        <f>E35</f>
        <v>391433.06</v>
      </c>
      <c r="F34" s="119">
        <f>F35</f>
        <v>391433.06</v>
      </c>
    </row>
    <row r="35" spans="1:6" ht="12.75">
      <c r="A35" s="39">
        <v>25</v>
      </c>
      <c r="B35" s="180" t="s">
        <v>491</v>
      </c>
      <c r="C35" s="320" t="s">
        <v>492</v>
      </c>
      <c r="D35" s="320"/>
      <c r="E35" s="120">
        <v>391433.06</v>
      </c>
      <c r="F35" s="120">
        <v>391433.06</v>
      </c>
    </row>
    <row r="36" spans="1:6" ht="12.75">
      <c r="A36" s="39">
        <v>26</v>
      </c>
      <c r="B36" s="180" t="s">
        <v>331</v>
      </c>
      <c r="C36" s="323"/>
      <c r="D36" s="324"/>
      <c r="E36" s="120">
        <v>146187</v>
      </c>
      <c r="F36" s="120">
        <v>295338</v>
      </c>
    </row>
    <row r="37" spans="1:6" ht="12.75">
      <c r="A37" s="39">
        <v>27</v>
      </c>
      <c r="B37" s="49" t="s">
        <v>238</v>
      </c>
      <c r="C37" s="321"/>
      <c r="D37" s="322"/>
      <c r="E37" s="119">
        <f>E9+E15+E17+E19+E21+E29+E25+E31+E27+E34+E36</f>
        <v>6695836.999999999</v>
      </c>
      <c r="F37" s="119">
        <f>F9+F15+F17+F19+F21+F29+F25+F31+F27+F34+F36</f>
        <v>7960539</v>
      </c>
    </row>
    <row r="39" ht="54" customHeight="1"/>
    <row r="40" spans="2:7" s="66" customFormat="1" ht="62.25" customHeight="1">
      <c r="B40"/>
      <c r="C40"/>
      <c r="F40"/>
      <c r="G40"/>
    </row>
    <row r="41" spans="2:7" s="66" customFormat="1" ht="59.25" customHeight="1">
      <c r="B41"/>
      <c r="C41"/>
      <c r="F41"/>
      <c r="G41"/>
    </row>
    <row r="42" spans="2:7" s="66" customFormat="1" ht="68.25" customHeight="1">
      <c r="B42"/>
      <c r="C42"/>
      <c r="F42"/>
      <c r="G42"/>
    </row>
    <row r="43" spans="2:7" s="66" customFormat="1" ht="70.5" customHeight="1">
      <c r="B43"/>
      <c r="C43"/>
      <c r="F43"/>
      <c r="G43"/>
    </row>
    <row r="45" spans="2:7" s="66" customFormat="1" ht="45" customHeight="1">
      <c r="B45"/>
      <c r="C45"/>
      <c r="F45"/>
      <c r="G45"/>
    </row>
    <row r="48" spans="2:7" s="66" customFormat="1" ht="75.75" customHeight="1">
      <c r="B48"/>
      <c r="C48"/>
      <c r="F48"/>
      <c r="G48"/>
    </row>
    <row r="52" spans="2:7" s="66" customFormat="1" ht="38.25" customHeight="1">
      <c r="B52"/>
      <c r="C52"/>
      <c r="F52"/>
      <c r="G52"/>
    </row>
  </sheetData>
  <sheetProtection/>
  <mergeCells count="36">
    <mergeCell ref="C34:D34"/>
    <mergeCell ref="C35:D35"/>
    <mergeCell ref="C37:D37"/>
    <mergeCell ref="F7:F8"/>
    <mergeCell ref="B4:F4"/>
    <mergeCell ref="A5:F5"/>
    <mergeCell ref="C36:D36"/>
    <mergeCell ref="C27:D27"/>
    <mergeCell ref="C28:D28"/>
    <mergeCell ref="C29:D29"/>
    <mergeCell ref="C31:D31"/>
    <mergeCell ref="C32:D32"/>
    <mergeCell ref="C21:D21"/>
    <mergeCell ref="C22:D22"/>
    <mergeCell ref="C23:D23"/>
    <mergeCell ref="C24:D24"/>
    <mergeCell ref="C25:D25"/>
    <mergeCell ref="C26:D26"/>
    <mergeCell ref="C16:D16"/>
    <mergeCell ref="C17:D17"/>
    <mergeCell ref="C18:D18"/>
    <mergeCell ref="C19:D19"/>
    <mergeCell ref="C20:D20"/>
    <mergeCell ref="C30:D30"/>
    <mergeCell ref="C10:D10"/>
    <mergeCell ref="C11:D11"/>
    <mergeCell ref="C12:D12"/>
    <mergeCell ref="C13:D13"/>
    <mergeCell ref="C14:D14"/>
    <mergeCell ref="C15:D15"/>
    <mergeCell ref="B2:E2"/>
    <mergeCell ref="A7:A8"/>
    <mergeCell ref="B7:B8"/>
    <mergeCell ref="C7:D8"/>
    <mergeCell ref="E7:E8"/>
    <mergeCell ref="C9:D9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45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6" customHeight="1">
      <c r="B2" s="300"/>
      <c r="C2" s="301"/>
      <c r="D2" s="301"/>
      <c r="E2" s="301"/>
      <c r="F2" s="301"/>
    </row>
    <row r="3" ht="6.75" customHeight="1"/>
    <row r="4" spans="2:6" ht="25.5" customHeight="1">
      <c r="B4" s="300" t="s">
        <v>523</v>
      </c>
      <c r="C4" s="301"/>
      <c r="D4" s="301"/>
      <c r="E4" s="301"/>
      <c r="F4" s="301"/>
    </row>
    <row r="5" spans="1:6" ht="60.75" customHeight="1">
      <c r="A5" s="258" t="s">
        <v>506</v>
      </c>
      <c r="B5" s="258"/>
      <c r="C5" s="258"/>
      <c r="D5" s="258"/>
      <c r="E5" s="258"/>
      <c r="F5" s="258"/>
    </row>
    <row r="6" spans="2:6" ht="6" customHeight="1">
      <c r="B6" s="37"/>
      <c r="C6" s="37"/>
      <c r="D6" s="37"/>
      <c r="E6" s="37"/>
      <c r="F6" s="37"/>
    </row>
    <row r="7" spans="1:6" ht="12.75">
      <c r="A7" s="325" t="s">
        <v>261</v>
      </c>
      <c r="B7" s="327" t="s">
        <v>107</v>
      </c>
      <c r="C7" s="328" t="s">
        <v>148</v>
      </c>
      <c r="D7" s="328"/>
      <c r="E7" s="328"/>
      <c r="F7" s="329" t="s">
        <v>371</v>
      </c>
    </row>
    <row r="8" spans="1:6" ht="24" customHeight="1">
      <c r="A8" s="326"/>
      <c r="B8" s="327"/>
      <c r="C8" s="75" t="s">
        <v>149</v>
      </c>
      <c r="D8" s="75" t="s">
        <v>150</v>
      </c>
      <c r="E8" s="75" t="s">
        <v>200</v>
      </c>
      <c r="F8" s="329"/>
    </row>
    <row r="9" spans="1:6" ht="35.25" customHeight="1">
      <c r="A9" s="76">
        <v>1</v>
      </c>
      <c r="B9" s="102" t="s">
        <v>201</v>
      </c>
      <c r="C9" s="78">
        <v>3900000000</v>
      </c>
      <c r="D9" s="78"/>
      <c r="E9" s="78"/>
      <c r="F9" s="95">
        <f>F10+F45+F51+F98+F126+F113+F119</f>
        <v>4390370.029999999</v>
      </c>
    </row>
    <row r="10" spans="1:6" ht="38.25" customHeight="1">
      <c r="A10" s="76">
        <v>2</v>
      </c>
      <c r="B10" s="186" t="s">
        <v>151</v>
      </c>
      <c r="C10" s="184">
        <v>3910000000</v>
      </c>
      <c r="D10" s="78"/>
      <c r="E10" s="78"/>
      <c r="F10" s="95">
        <f>F11+F16+F29+F44+F34+F39+F24</f>
        <v>1771800</v>
      </c>
    </row>
    <row r="11" spans="1:6" ht="51" customHeight="1">
      <c r="A11" s="76">
        <v>3</v>
      </c>
      <c r="B11" s="102" t="s">
        <v>152</v>
      </c>
      <c r="C11" s="78" t="s">
        <v>305</v>
      </c>
      <c r="D11" s="78"/>
      <c r="E11" s="78"/>
      <c r="F11" s="96">
        <f>F12</f>
        <v>30000</v>
      </c>
    </row>
    <row r="12" spans="1:6" ht="26.25" customHeight="1">
      <c r="A12" s="76">
        <v>4</v>
      </c>
      <c r="B12" s="102" t="s">
        <v>246</v>
      </c>
      <c r="C12" s="78" t="s">
        <v>305</v>
      </c>
      <c r="D12" s="78">
        <v>200</v>
      </c>
      <c r="E12" s="78"/>
      <c r="F12" s="96">
        <f>F13</f>
        <v>30000</v>
      </c>
    </row>
    <row r="13" spans="1:6" ht="27" customHeight="1">
      <c r="A13" s="76">
        <v>5</v>
      </c>
      <c r="B13" s="57" t="s">
        <v>11</v>
      </c>
      <c r="C13" s="78" t="s">
        <v>305</v>
      </c>
      <c r="D13" s="78">
        <v>244</v>
      </c>
      <c r="E13" s="78"/>
      <c r="F13" s="96">
        <f>F14</f>
        <v>30000</v>
      </c>
    </row>
    <row r="14" spans="1:6" ht="12.75">
      <c r="A14" s="76">
        <v>6</v>
      </c>
      <c r="B14" s="65" t="s">
        <v>191</v>
      </c>
      <c r="C14" s="78" t="s">
        <v>305</v>
      </c>
      <c r="D14" s="78">
        <v>244</v>
      </c>
      <c r="E14" s="79" t="s">
        <v>247</v>
      </c>
      <c r="F14" s="96">
        <f>F15</f>
        <v>30000</v>
      </c>
    </row>
    <row r="15" spans="1:6" ht="12.75">
      <c r="A15" s="76">
        <v>7</v>
      </c>
      <c r="B15" s="125" t="s">
        <v>7</v>
      </c>
      <c r="C15" s="184" t="s">
        <v>305</v>
      </c>
      <c r="D15" s="184">
        <v>244</v>
      </c>
      <c r="E15" s="185" t="s">
        <v>153</v>
      </c>
      <c r="F15" s="95">
        <v>30000</v>
      </c>
    </row>
    <row r="16" spans="1:6" ht="48.75" customHeight="1">
      <c r="A16" s="76">
        <v>8</v>
      </c>
      <c r="B16" s="102" t="s">
        <v>152</v>
      </c>
      <c r="C16" s="78">
        <v>3910080020</v>
      </c>
      <c r="D16" s="78"/>
      <c r="E16" s="79"/>
      <c r="F16" s="95">
        <f>F17</f>
        <v>325000</v>
      </c>
    </row>
    <row r="17" spans="1:6" ht="28.5" customHeight="1">
      <c r="A17" s="76">
        <v>9</v>
      </c>
      <c r="B17" s="102" t="s">
        <v>246</v>
      </c>
      <c r="C17" s="78">
        <v>3910080020</v>
      </c>
      <c r="D17" s="78">
        <v>200</v>
      </c>
      <c r="E17" s="79"/>
      <c r="F17" s="96">
        <f>F18</f>
        <v>325000</v>
      </c>
    </row>
    <row r="18" spans="1:6" ht="24" customHeight="1">
      <c r="A18" s="76">
        <v>10</v>
      </c>
      <c r="B18" s="57" t="s">
        <v>11</v>
      </c>
      <c r="C18" s="78">
        <v>3910080020</v>
      </c>
      <c r="D18" s="78">
        <v>244</v>
      </c>
      <c r="E18" s="79"/>
      <c r="F18" s="96">
        <f>F19</f>
        <v>325000</v>
      </c>
    </row>
    <row r="19" spans="1:6" ht="12.75">
      <c r="A19" s="76">
        <v>11</v>
      </c>
      <c r="B19" s="65" t="s">
        <v>191</v>
      </c>
      <c r="C19" s="78">
        <v>3910080020</v>
      </c>
      <c r="D19" s="78">
        <v>244</v>
      </c>
      <c r="E19" s="79" t="s">
        <v>247</v>
      </c>
      <c r="F19" s="96">
        <f>F20</f>
        <v>325000</v>
      </c>
    </row>
    <row r="20" spans="1:6" ht="10.5" customHeight="1">
      <c r="A20" s="76">
        <v>12</v>
      </c>
      <c r="B20" s="125" t="s">
        <v>7</v>
      </c>
      <c r="C20" s="184">
        <v>3910080020</v>
      </c>
      <c r="D20" s="184">
        <v>244</v>
      </c>
      <c r="E20" s="185" t="s">
        <v>153</v>
      </c>
      <c r="F20" s="95">
        <v>325000</v>
      </c>
    </row>
    <row r="21" spans="1:6" ht="15" customHeight="1" hidden="1">
      <c r="A21" s="76">
        <v>13</v>
      </c>
      <c r="B21" s="223" t="s">
        <v>499</v>
      </c>
      <c r="C21" s="78">
        <v>3910080020</v>
      </c>
      <c r="D21" s="78">
        <v>850</v>
      </c>
      <c r="E21" s="79"/>
      <c r="F21" s="96">
        <f>F22</f>
        <v>0</v>
      </c>
    </row>
    <row r="22" spans="1:6" ht="15" customHeight="1" hidden="1">
      <c r="A22" s="76">
        <v>14</v>
      </c>
      <c r="B22" s="223" t="s">
        <v>474</v>
      </c>
      <c r="C22" s="78">
        <v>3910080020</v>
      </c>
      <c r="D22" s="78">
        <v>853</v>
      </c>
      <c r="E22" s="79"/>
      <c r="F22" s="96">
        <f>F23</f>
        <v>0</v>
      </c>
    </row>
    <row r="23" spans="1:6" ht="14.25" customHeight="1" hidden="1">
      <c r="A23" s="76">
        <v>15</v>
      </c>
      <c r="B23" s="65" t="s">
        <v>191</v>
      </c>
      <c r="C23" s="78">
        <v>3910080020</v>
      </c>
      <c r="D23" s="78">
        <v>853</v>
      </c>
      <c r="E23" s="79" t="s">
        <v>247</v>
      </c>
      <c r="F23" s="96">
        <f>F24</f>
        <v>0</v>
      </c>
    </row>
    <row r="24" spans="1:6" ht="12.75" customHeight="1" hidden="1">
      <c r="A24" s="76">
        <v>16</v>
      </c>
      <c r="B24" s="117" t="s">
        <v>7</v>
      </c>
      <c r="C24" s="184">
        <v>3910080020</v>
      </c>
      <c r="D24" s="184">
        <v>853</v>
      </c>
      <c r="E24" s="185" t="s">
        <v>153</v>
      </c>
      <c r="F24" s="95">
        <v>0</v>
      </c>
    </row>
    <row r="25" spans="1:6" ht="14.25" customHeight="1" hidden="1">
      <c r="A25" s="76">
        <v>17</v>
      </c>
      <c r="B25" s="58" t="s">
        <v>475</v>
      </c>
      <c r="C25" s="52" t="s">
        <v>476</v>
      </c>
      <c r="D25" s="78"/>
      <c r="E25" s="79"/>
      <c r="F25" s="95">
        <f>F26</f>
        <v>0</v>
      </c>
    </row>
    <row r="26" spans="1:6" ht="24.75" customHeight="1" hidden="1">
      <c r="A26" s="76">
        <v>18</v>
      </c>
      <c r="B26" s="62" t="s">
        <v>246</v>
      </c>
      <c r="C26" s="52" t="s">
        <v>476</v>
      </c>
      <c r="D26" s="78">
        <v>200</v>
      </c>
      <c r="E26" s="79"/>
      <c r="F26" s="96">
        <f>F27</f>
        <v>0</v>
      </c>
    </row>
    <row r="27" spans="1:6" ht="24.75" customHeight="1" hidden="1">
      <c r="A27" s="76">
        <v>19</v>
      </c>
      <c r="B27" s="57" t="s">
        <v>11</v>
      </c>
      <c r="C27" s="52" t="s">
        <v>476</v>
      </c>
      <c r="D27" s="78">
        <v>244</v>
      </c>
      <c r="E27" s="79"/>
      <c r="F27" s="96">
        <f>F28</f>
        <v>0</v>
      </c>
    </row>
    <row r="28" spans="1:6" ht="12" customHeight="1" hidden="1">
      <c r="A28" s="76">
        <v>20</v>
      </c>
      <c r="B28" s="65" t="s">
        <v>191</v>
      </c>
      <c r="C28" s="52" t="s">
        <v>476</v>
      </c>
      <c r="D28" s="78">
        <v>244</v>
      </c>
      <c r="E28" s="79" t="s">
        <v>247</v>
      </c>
      <c r="F28" s="96">
        <f>F29</f>
        <v>0</v>
      </c>
    </row>
    <row r="29" spans="1:6" ht="13.5" customHeight="1" hidden="1">
      <c r="A29" s="76">
        <v>21</v>
      </c>
      <c r="B29" s="117" t="s">
        <v>7</v>
      </c>
      <c r="C29" s="52" t="s">
        <v>476</v>
      </c>
      <c r="D29" s="78">
        <v>244</v>
      </c>
      <c r="E29" s="79" t="s">
        <v>153</v>
      </c>
      <c r="F29" s="95">
        <v>0</v>
      </c>
    </row>
    <row r="30" spans="1:6" ht="26.25" customHeight="1" hidden="1">
      <c r="A30" s="76">
        <v>22</v>
      </c>
      <c r="B30" s="58" t="s">
        <v>477</v>
      </c>
      <c r="C30" s="52" t="s">
        <v>478</v>
      </c>
      <c r="D30" s="78"/>
      <c r="E30" s="79"/>
      <c r="F30" s="95">
        <f>F31</f>
        <v>0</v>
      </c>
    </row>
    <row r="31" spans="1:6" ht="27" customHeight="1" hidden="1">
      <c r="A31" s="76">
        <v>23</v>
      </c>
      <c r="B31" s="62" t="s">
        <v>246</v>
      </c>
      <c r="C31" s="52" t="s">
        <v>478</v>
      </c>
      <c r="D31" s="78">
        <v>200</v>
      </c>
      <c r="E31" s="79"/>
      <c r="F31" s="96">
        <f>F32</f>
        <v>0</v>
      </c>
    </row>
    <row r="32" spans="1:6" ht="12.75" customHeight="1" hidden="1">
      <c r="A32" s="76">
        <v>24</v>
      </c>
      <c r="B32" s="57" t="s">
        <v>11</v>
      </c>
      <c r="C32" s="52" t="s">
        <v>478</v>
      </c>
      <c r="D32" s="78">
        <v>244</v>
      </c>
      <c r="E32" s="79"/>
      <c r="F32" s="96">
        <f>F33</f>
        <v>0</v>
      </c>
    </row>
    <row r="33" spans="1:6" ht="14.25" customHeight="1" hidden="1">
      <c r="A33" s="76">
        <v>25</v>
      </c>
      <c r="B33" s="65" t="s">
        <v>191</v>
      </c>
      <c r="C33" s="52" t="s">
        <v>478</v>
      </c>
      <c r="D33" s="78">
        <v>244</v>
      </c>
      <c r="E33" s="79" t="s">
        <v>247</v>
      </c>
      <c r="F33" s="96">
        <f>F34</f>
        <v>0</v>
      </c>
    </row>
    <row r="34" spans="1:6" ht="14.25" customHeight="1" hidden="1">
      <c r="A34" s="76">
        <v>26</v>
      </c>
      <c r="B34" s="62" t="s">
        <v>7</v>
      </c>
      <c r="C34" s="52" t="s">
        <v>478</v>
      </c>
      <c r="D34" s="78">
        <v>244</v>
      </c>
      <c r="E34" s="79" t="s">
        <v>153</v>
      </c>
      <c r="F34" s="95">
        <v>0</v>
      </c>
    </row>
    <row r="35" spans="1:6" ht="84.75" customHeight="1">
      <c r="A35" s="76">
        <v>27</v>
      </c>
      <c r="B35" s="58" t="s">
        <v>479</v>
      </c>
      <c r="C35" s="52" t="s">
        <v>480</v>
      </c>
      <c r="D35" s="78"/>
      <c r="E35" s="79"/>
      <c r="F35" s="96">
        <f>F36</f>
        <v>1400000</v>
      </c>
    </row>
    <row r="36" spans="1:6" ht="23.25" customHeight="1">
      <c r="A36" s="76">
        <v>28</v>
      </c>
      <c r="B36" s="62" t="s">
        <v>246</v>
      </c>
      <c r="C36" s="52" t="s">
        <v>480</v>
      </c>
      <c r="D36" s="78">
        <v>200</v>
      </c>
      <c r="E36" s="79"/>
      <c r="F36" s="96">
        <f>F37</f>
        <v>1400000</v>
      </c>
    </row>
    <row r="37" spans="1:6" ht="14.25" customHeight="1">
      <c r="A37" s="76">
        <v>29</v>
      </c>
      <c r="B37" s="57" t="s">
        <v>11</v>
      </c>
      <c r="C37" s="52" t="s">
        <v>480</v>
      </c>
      <c r="D37" s="78">
        <v>244</v>
      </c>
      <c r="E37" s="79"/>
      <c r="F37" s="96">
        <f>F38</f>
        <v>1400000</v>
      </c>
    </row>
    <row r="38" spans="1:6" ht="13.5" customHeight="1">
      <c r="A38" s="76">
        <v>30</v>
      </c>
      <c r="B38" s="65" t="s">
        <v>191</v>
      </c>
      <c r="C38" s="52" t="s">
        <v>480</v>
      </c>
      <c r="D38" s="78">
        <v>244</v>
      </c>
      <c r="E38" s="79" t="s">
        <v>247</v>
      </c>
      <c r="F38" s="96">
        <f>F39</f>
        <v>1400000</v>
      </c>
    </row>
    <row r="39" spans="1:6" ht="16.5" customHeight="1">
      <c r="A39" s="76">
        <v>31</v>
      </c>
      <c r="B39" s="117" t="s">
        <v>7</v>
      </c>
      <c r="C39" s="52" t="s">
        <v>480</v>
      </c>
      <c r="D39" s="78">
        <v>244</v>
      </c>
      <c r="E39" s="79" t="s">
        <v>153</v>
      </c>
      <c r="F39" s="95">
        <v>1400000</v>
      </c>
    </row>
    <row r="40" spans="1:6" ht="37.5" customHeight="1">
      <c r="A40" s="76">
        <v>32</v>
      </c>
      <c r="B40" s="58" t="s">
        <v>481</v>
      </c>
      <c r="C40" s="52" t="s">
        <v>482</v>
      </c>
      <c r="D40" s="78"/>
      <c r="E40" s="79"/>
      <c r="F40" s="96">
        <f>F41</f>
        <v>16800</v>
      </c>
    </row>
    <row r="41" spans="1:6" ht="23.25" customHeight="1">
      <c r="A41" s="76">
        <v>33</v>
      </c>
      <c r="B41" s="62" t="s">
        <v>246</v>
      </c>
      <c r="C41" s="52" t="s">
        <v>482</v>
      </c>
      <c r="D41" s="78">
        <v>200</v>
      </c>
      <c r="E41" s="79"/>
      <c r="F41" s="96">
        <f>F42</f>
        <v>16800</v>
      </c>
    </row>
    <row r="42" spans="1:6" ht="12" customHeight="1">
      <c r="A42" s="76">
        <v>34</v>
      </c>
      <c r="B42" s="57" t="s">
        <v>11</v>
      </c>
      <c r="C42" s="52" t="s">
        <v>482</v>
      </c>
      <c r="D42" s="78">
        <v>244</v>
      </c>
      <c r="E42" s="79"/>
      <c r="F42" s="96">
        <f>F43</f>
        <v>16800</v>
      </c>
    </row>
    <row r="43" spans="1:6" ht="12" customHeight="1">
      <c r="A43" s="76">
        <v>35</v>
      </c>
      <c r="B43" s="65" t="s">
        <v>191</v>
      </c>
      <c r="C43" s="52" t="s">
        <v>482</v>
      </c>
      <c r="D43" s="78">
        <v>244</v>
      </c>
      <c r="E43" s="79" t="s">
        <v>247</v>
      </c>
      <c r="F43" s="96">
        <f>F44</f>
        <v>16800</v>
      </c>
    </row>
    <row r="44" spans="1:6" ht="14.25" customHeight="1">
      <c r="A44" s="76">
        <v>36</v>
      </c>
      <c r="B44" s="62" t="s">
        <v>7</v>
      </c>
      <c r="C44" s="52" t="s">
        <v>482</v>
      </c>
      <c r="D44" s="78">
        <v>244</v>
      </c>
      <c r="E44" s="79" t="s">
        <v>153</v>
      </c>
      <c r="F44" s="95">
        <v>16800</v>
      </c>
    </row>
    <row r="45" spans="1:6" ht="25.5" customHeight="1">
      <c r="A45" s="76">
        <v>23</v>
      </c>
      <c r="B45" s="186" t="s">
        <v>155</v>
      </c>
      <c r="C45" s="184">
        <v>3930080000</v>
      </c>
      <c r="D45" s="184"/>
      <c r="E45" s="184"/>
      <c r="F45" s="95">
        <f>F46</f>
        <v>4000</v>
      </c>
    </row>
    <row r="46" spans="1:6" ht="27" customHeight="1">
      <c r="A46" s="76">
        <v>24</v>
      </c>
      <c r="B46" s="117" t="s">
        <v>179</v>
      </c>
      <c r="C46" s="78">
        <v>3930080000</v>
      </c>
      <c r="D46" s="78"/>
      <c r="E46" s="78"/>
      <c r="F46" s="96">
        <f>F47</f>
        <v>4000</v>
      </c>
    </row>
    <row r="47" spans="1:6" ht="12.75" customHeight="1">
      <c r="A47" s="76">
        <v>25</v>
      </c>
      <c r="B47" s="102" t="s">
        <v>246</v>
      </c>
      <c r="C47" s="78">
        <v>3930080000</v>
      </c>
      <c r="D47" s="78">
        <v>200</v>
      </c>
      <c r="E47" s="79"/>
      <c r="F47" s="96">
        <f>F48</f>
        <v>4000</v>
      </c>
    </row>
    <row r="48" spans="1:6" ht="11.25" customHeight="1">
      <c r="A48" s="76">
        <v>26</v>
      </c>
      <c r="B48" s="65" t="s">
        <v>11</v>
      </c>
      <c r="C48" s="78">
        <v>3930080000</v>
      </c>
      <c r="D48" s="78">
        <v>244</v>
      </c>
      <c r="E48" s="79"/>
      <c r="F48" s="96">
        <f>F49</f>
        <v>4000</v>
      </c>
    </row>
    <row r="49" spans="1:6" ht="14.25" customHeight="1">
      <c r="A49" s="76">
        <v>27</v>
      </c>
      <c r="B49" s="117" t="s">
        <v>5</v>
      </c>
      <c r="C49" s="78">
        <v>3930080000</v>
      </c>
      <c r="D49" s="78">
        <v>244</v>
      </c>
      <c r="E49" s="79" t="s">
        <v>248</v>
      </c>
      <c r="F49" s="96">
        <f>F50</f>
        <v>4000</v>
      </c>
    </row>
    <row r="50" spans="1:6" ht="36" customHeight="1">
      <c r="A50" s="76">
        <v>28</v>
      </c>
      <c r="B50" s="117" t="s">
        <v>87</v>
      </c>
      <c r="C50" s="78">
        <v>3930080000</v>
      </c>
      <c r="D50" s="78">
        <v>244</v>
      </c>
      <c r="E50" s="79" t="s">
        <v>14</v>
      </c>
      <c r="F50" s="96">
        <v>4000</v>
      </c>
    </row>
    <row r="51" spans="1:6" ht="23.25" customHeight="1">
      <c r="A51" s="76">
        <v>37</v>
      </c>
      <c r="B51" s="102" t="s">
        <v>156</v>
      </c>
      <c r="C51" s="78">
        <v>3940080000</v>
      </c>
      <c r="D51" s="78"/>
      <c r="E51" s="79"/>
      <c r="F51" s="95">
        <f>F52+F62+F73+F83+F57+F88+F93+F78+F68</f>
        <v>2043096.97</v>
      </c>
    </row>
    <row r="52" spans="1:6" ht="11.25" customHeight="1">
      <c r="A52" s="76">
        <v>38</v>
      </c>
      <c r="B52" s="117" t="s">
        <v>167</v>
      </c>
      <c r="C52" s="78">
        <v>3940080010</v>
      </c>
      <c r="D52" s="78"/>
      <c r="E52" s="79"/>
      <c r="F52" s="95">
        <f>F53</f>
        <v>210414.01</v>
      </c>
    </row>
    <row r="53" spans="1:6" ht="15" customHeight="1">
      <c r="A53" s="76">
        <v>39</v>
      </c>
      <c r="B53" s="102" t="s">
        <v>246</v>
      </c>
      <c r="C53" s="78">
        <v>3940080010</v>
      </c>
      <c r="D53" s="78">
        <v>200</v>
      </c>
      <c r="E53" s="79"/>
      <c r="F53" s="96">
        <f>F54</f>
        <v>210414.01</v>
      </c>
    </row>
    <row r="54" spans="1:6" ht="14.25" customHeight="1">
      <c r="A54" s="76">
        <v>40</v>
      </c>
      <c r="B54" s="65" t="s">
        <v>11</v>
      </c>
      <c r="C54" s="78">
        <v>3940080010</v>
      </c>
      <c r="D54" s="78">
        <v>244</v>
      </c>
      <c r="E54" s="79"/>
      <c r="F54" s="96">
        <f>F55</f>
        <v>210414.01</v>
      </c>
    </row>
    <row r="55" spans="1:6" ht="12.75" customHeight="1">
      <c r="A55" s="76">
        <v>41</v>
      </c>
      <c r="B55" s="117" t="s">
        <v>2</v>
      </c>
      <c r="C55" s="78">
        <v>3940080010</v>
      </c>
      <c r="D55" s="78">
        <v>244</v>
      </c>
      <c r="E55" s="79" t="s">
        <v>3</v>
      </c>
      <c r="F55" s="96">
        <f>F56</f>
        <v>210414.01</v>
      </c>
    </row>
    <row r="56" spans="1:6" ht="16.5" customHeight="1">
      <c r="A56" s="76">
        <v>42</v>
      </c>
      <c r="B56" s="125" t="s">
        <v>89</v>
      </c>
      <c r="C56" s="184">
        <v>3940080010</v>
      </c>
      <c r="D56" s="184">
        <v>244</v>
      </c>
      <c r="E56" s="185" t="s">
        <v>154</v>
      </c>
      <c r="F56" s="95">
        <v>210414.01</v>
      </c>
    </row>
    <row r="57" spans="1:6" ht="11.25" customHeight="1">
      <c r="A57" s="76">
        <v>43</v>
      </c>
      <c r="B57" s="187" t="s">
        <v>172</v>
      </c>
      <c r="C57" s="78">
        <v>3940080020</v>
      </c>
      <c r="D57" s="78"/>
      <c r="E57" s="79"/>
      <c r="F57" s="95">
        <f>F58</f>
        <v>114163</v>
      </c>
    </row>
    <row r="58" spans="1:6" ht="15.75" customHeight="1">
      <c r="A58" s="76">
        <v>44</v>
      </c>
      <c r="B58" s="102" t="s">
        <v>246</v>
      </c>
      <c r="C58" s="78">
        <v>3940080020</v>
      </c>
      <c r="D58" s="78">
        <v>200</v>
      </c>
      <c r="E58" s="79"/>
      <c r="F58" s="96">
        <f>F59</f>
        <v>114163</v>
      </c>
    </row>
    <row r="59" spans="1:6" ht="25.5" customHeight="1">
      <c r="A59" s="76">
        <v>45</v>
      </c>
      <c r="B59" s="65" t="s">
        <v>11</v>
      </c>
      <c r="C59" s="78">
        <v>3940080020</v>
      </c>
      <c r="D59" s="78">
        <v>244</v>
      </c>
      <c r="E59" s="79"/>
      <c r="F59" s="96">
        <f>F60</f>
        <v>114163</v>
      </c>
    </row>
    <row r="60" spans="1:6" ht="14.25" customHeight="1">
      <c r="A60" s="76">
        <v>46</v>
      </c>
      <c r="B60" s="117" t="s">
        <v>2</v>
      </c>
      <c r="C60" s="78">
        <v>3940080020</v>
      </c>
      <c r="D60" s="78">
        <v>244</v>
      </c>
      <c r="E60" s="79" t="s">
        <v>3</v>
      </c>
      <c r="F60" s="96">
        <f>F61</f>
        <v>114163</v>
      </c>
    </row>
    <row r="61" spans="1:6" ht="11.25" customHeight="1">
      <c r="A61" s="76">
        <v>47</v>
      </c>
      <c r="B61" s="117" t="s">
        <v>89</v>
      </c>
      <c r="C61" s="78">
        <v>3940080020</v>
      </c>
      <c r="D61" s="78">
        <v>244</v>
      </c>
      <c r="E61" s="79" t="s">
        <v>154</v>
      </c>
      <c r="F61" s="96">
        <v>114163</v>
      </c>
    </row>
    <row r="62" spans="1:6" ht="12" customHeight="1">
      <c r="A62" s="76">
        <v>48</v>
      </c>
      <c r="B62" s="117" t="s">
        <v>198</v>
      </c>
      <c r="C62" s="78">
        <v>3940080030</v>
      </c>
      <c r="D62" s="78"/>
      <c r="E62" s="79"/>
      <c r="F62" s="95">
        <f>F63</f>
        <v>20094</v>
      </c>
    </row>
    <row r="63" spans="1:6" ht="12" customHeight="1">
      <c r="A63" s="76">
        <v>49</v>
      </c>
      <c r="B63" s="188" t="s">
        <v>252</v>
      </c>
      <c r="C63" s="78">
        <v>3940080030</v>
      </c>
      <c r="D63" s="78">
        <v>100</v>
      </c>
      <c r="E63" s="79"/>
      <c r="F63" s="96">
        <f>F65+F64</f>
        <v>20094</v>
      </c>
    </row>
    <row r="64" spans="1:6" ht="39" customHeight="1">
      <c r="A64" s="76">
        <v>50</v>
      </c>
      <c r="B64" s="117" t="s">
        <v>302</v>
      </c>
      <c r="C64" s="78">
        <v>3940080030</v>
      </c>
      <c r="D64" s="78">
        <v>119</v>
      </c>
      <c r="E64" s="79"/>
      <c r="F64" s="96">
        <v>4660.8</v>
      </c>
    </row>
    <row r="65" spans="1:6" ht="24" customHeight="1">
      <c r="A65" s="76">
        <v>51</v>
      </c>
      <c r="B65" s="117" t="s">
        <v>199</v>
      </c>
      <c r="C65" s="78">
        <v>3940080030</v>
      </c>
      <c r="D65" s="78">
        <v>111</v>
      </c>
      <c r="E65" s="79"/>
      <c r="F65" s="96">
        <f>F66</f>
        <v>15433.2</v>
      </c>
    </row>
    <row r="66" spans="1:6" ht="13.5" customHeight="1">
      <c r="A66" s="76">
        <v>52</v>
      </c>
      <c r="B66" s="117" t="s">
        <v>2</v>
      </c>
      <c r="C66" s="78">
        <v>3940080030</v>
      </c>
      <c r="D66" s="78">
        <v>111</v>
      </c>
      <c r="E66" s="79" t="s">
        <v>3</v>
      </c>
      <c r="F66" s="96">
        <f>F67</f>
        <v>15433.2</v>
      </c>
    </row>
    <row r="67" spans="1:6" ht="14.25" customHeight="1">
      <c r="A67" s="76">
        <v>53</v>
      </c>
      <c r="B67" s="117" t="s">
        <v>89</v>
      </c>
      <c r="C67" s="78">
        <v>3940080030</v>
      </c>
      <c r="D67" s="78">
        <v>111</v>
      </c>
      <c r="E67" s="79" t="s">
        <v>154</v>
      </c>
      <c r="F67" s="96">
        <v>15433.2</v>
      </c>
    </row>
    <row r="68" spans="1:6" ht="36" customHeight="1">
      <c r="A68" s="76">
        <v>54</v>
      </c>
      <c r="B68" s="117" t="s">
        <v>303</v>
      </c>
      <c r="C68" s="78" t="s">
        <v>304</v>
      </c>
      <c r="D68" s="78"/>
      <c r="E68" s="79"/>
      <c r="F68" s="95">
        <f>F69</f>
        <v>1108216.46</v>
      </c>
    </row>
    <row r="69" spans="1:6" ht="26.25" customHeight="1">
      <c r="A69" s="76">
        <v>55</v>
      </c>
      <c r="B69" s="102" t="s">
        <v>246</v>
      </c>
      <c r="C69" s="78" t="s">
        <v>304</v>
      </c>
      <c r="D69" s="78">
        <v>200</v>
      </c>
      <c r="E69" s="79"/>
      <c r="F69" s="96">
        <f>F70</f>
        <v>1108216.46</v>
      </c>
    </row>
    <row r="70" spans="1:6" ht="27" customHeight="1">
      <c r="A70" s="76">
        <v>56</v>
      </c>
      <c r="B70" s="65" t="s">
        <v>11</v>
      </c>
      <c r="C70" s="78" t="s">
        <v>304</v>
      </c>
      <c r="D70" s="78">
        <v>244</v>
      </c>
      <c r="E70" s="79"/>
      <c r="F70" s="96">
        <f>F71</f>
        <v>1108216.46</v>
      </c>
    </row>
    <row r="71" spans="1:6" ht="14.25" customHeight="1">
      <c r="A71" s="76">
        <v>57</v>
      </c>
      <c r="B71" s="117" t="s">
        <v>2</v>
      </c>
      <c r="C71" s="78" t="s">
        <v>304</v>
      </c>
      <c r="D71" s="78">
        <v>244</v>
      </c>
      <c r="E71" s="79" t="s">
        <v>3</v>
      </c>
      <c r="F71" s="96">
        <f>F72</f>
        <v>1108216.46</v>
      </c>
    </row>
    <row r="72" spans="1:6" ht="14.25" customHeight="1">
      <c r="A72" s="76">
        <v>58</v>
      </c>
      <c r="B72" s="117" t="s">
        <v>89</v>
      </c>
      <c r="C72" s="78" t="s">
        <v>304</v>
      </c>
      <c r="D72" s="78">
        <v>244</v>
      </c>
      <c r="E72" s="79" t="s">
        <v>154</v>
      </c>
      <c r="F72" s="96">
        <v>1108216.46</v>
      </c>
    </row>
    <row r="73" spans="1:6" ht="15" customHeight="1">
      <c r="A73" s="76">
        <v>59</v>
      </c>
      <c r="B73" s="117" t="s">
        <v>193</v>
      </c>
      <c r="C73" s="78">
        <v>3940082050</v>
      </c>
      <c r="D73" s="78"/>
      <c r="E73" s="79"/>
      <c r="F73" s="97">
        <f>F76</f>
        <v>518043.5</v>
      </c>
    </row>
    <row r="74" spans="1:6" ht="37.5" customHeight="1">
      <c r="A74" s="76">
        <v>60</v>
      </c>
      <c r="B74" s="117" t="s">
        <v>194</v>
      </c>
      <c r="C74" s="78">
        <v>3940082050</v>
      </c>
      <c r="D74" s="78">
        <v>243</v>
      </c>
      <c r="E74" s="79"/>
      <c r="F74" s="98">
        <v>498251.5</v>
      </c>
    </row>
    <row r="75" spans="1:6" ht="28.5" customHeight="1">
      <c r="A75" s="76">
        <v>61</v>
      </c>
      <c r="B75" s="58" t="s">
        <v>11</v>
      </c>
      <c r="C75" s="78">
        <v>3940082050</v>
      </c>
      <c r="D75" s="78">
        <v>244</v>
      </c>
      <c r="E75" s="79"/>
      <c r="F75" s="98">
        <v>19792</v>
      </c>
    </row>
    <row r="76" spans="1:6" ht="13.5" customHeight="1">
      <c r="A76" s="76">
        <v>62</v>
      </c>
      <c r="B76" s="117" t="s">
        <v>2</v>
      </c>
      <c r="C76" s="78">
        <v>3940082050</v>
      </c>
      <c r="D76" s="78">
        <v>244</v>
      </c>
      <c r="E76" s="79" t="s">
        <v>3</v>
      </c>
      <c r="F76" s="98">
        <f>F77</f>
        <v>518043.5</v>
      </c>
    </row>
    <row r="77" spans="1:6" ht="12.75" customHeight="1">
      <c r="A77" s="76">
        <v>63</v>
      </c>
      <c r="B77" s="117" t="s">
        <v>192</v>
      </c>
      <c r="C77" s="78">
        <v>3940082050</v>
      </c>
      <c r="D77" s="78">
        <v>244</v>
      </c>
      <c r="E77" s="79" t="s">
        <v>20</v>
      </c>
      <c r="F77" s="98">
        <f>F74+F75</f>
        <v>518043.5</v>
      </c>
    </row>
    <row r="78" spans="1:6" ht="24.75" customHeight="1">
      <c r="A78" s="76">
        <v>60</v>
      </c>
      <c r="B78" s="117" t="s">
        <v>306</v>
      </c>
      <c r="C78" s="78" t="s">
        <v>301</v>
      </c>
      <c r="D78" s="78"/>
      <c r="E78" s="79"/>
      <c r="F78" s="97">
        <f>F79</f>
        <v>6708</v>
      </c>
    </row>
    <row r="79" spans="1:6" ht="11.25" customHeight="1">
      <c r="A79" s="76">
        <v>61</v>
      </c>
      <c r="B79" s="102" t="s">
        <v>246</v>
      </c>
      <c r="C79" s="78" t="s">
        <v>301</v>
      </c>
      <c r="D79" s="78">
        <v>200</v>
      </c>
      <c r="E79" s="79"/>
      <c r="F79" s="98">
        <f>F80</f>
        <v>6708</v>
      </c>
    </row>
    <row r="80" spans="1:6" ht="30" customHeight="1">
      <c r="A80" s="76">
        <v>62</v>
      </c>
      <c r="B80" s="65" t="s">
        <v>11</v>
      </c>
      <c r="C80" s="78" t="s">
        <v>301</v>
      </c>
      <c r="D80" s="78">
        <v>244</v>
      </c>
      <c r="E80" s="79"/>
      <c r="F80" s="98">
        <f>F81</f>
        <v>6708</v>
      </c>
    </row>
    <row r="81" spans="1:6" ht="11.25" customHeight="1">
      <c r="A81" s="76">
        <v>63</v>
      </c>
      <c r="B81" s="117" t="s">
        <v>2</v>
      </c>
      <c r="C81" s="78" t="s">
        <v>301</v>
      </c>
      <c r="D81" s="78">
        <v>244</v>
      </c>
      <c r="E81" s="79" t="s">
        <v>3</v>
      </c>
      <c r="F81" s="98">
        <f>F82</f>
        <v>6708</v>
      </c>
    </row>
    <row r="82" spans="1:6" ht="13.5" customHeight="1">
      <c r="A82" s="76">
        <v>64</v>
      </c>
      <c r="B82" s="117" t="s">
        <v>192</v>
      </c>
      <c r="C82" s="78" t="s">
        <v>301</v>
      </c>
      <c r="D82" s="78">
        <v>244</v>
      </c>
      <c r="E82" s="79" t="s">
        <v>20</v>
      </c>
      <c r="F82" s="98">
        <v>6708</v>
      </c>
    </row>
    <row r="83" spans="1:6" ht="63" customHeight="1">
      <c r="A83" s="76">
        <v>64</v>
      </c>
      <c r="B83" s="117" t="s">
        <v>166</v>
      </c>
      <c r="C83" s="78" t="s">
        <v>280</v>
      </c>
      <c r="D83" s="78"/>
      <c r="E83" s="79"/>
      <c r="F83" s="95">
        <f>F84</f>
        <v>43755.2</v>
      </c>
    </row>
    <row r="84" spans="1:6" ht="27.75" customHeight="1">
      <c r="A84" s="76">
        <v>65</v>
      </c>
      <c r="B84" s="102" t="s">
        <v>246</v>
      </c>
      <c r="C84" s="78" t="s">
        <v>280</v>
      </c>
      <c r="D84" s="78">
        <v>200</v>
      </c>
      <c r="E84" s="79"/>
      <c r="F84" s="96">
        <f>F85</f>
        <v>43755.2</v>
      </c>
    </row>
    <row r="85" spans="1:6" ht="14.25" customHeight="1">
      <c r="A85" s="76">
        <v>66</v>
      </c>
      <c r="B85" s="126" t="s">
        <v>242</v>
      </c>
      <c r="C85" s="78" t="s">
        <v>280</v>
      </c>
      <c r="D85" s="78">
        <v>244</v>
      </c>
      <c r="E85" s="79"/>
      <c r="F85" s="96">
        <f>F86</f>
        <v>43755.2</v>
      </c>
    </row>
    <row r="86" spans="1:6" ht="14.25" customHeight="1">
      <c r="A86" s="76">
        <v>67</v>
      </c>
      <c r="B86" s="117" t="s">
        <v>2</v>
      </c>
      <c r="C86" s="78" t="s">
        <v>280</v>
      </c>
      <c r="D86" s="78">
        <v>244</v>
      </c>
      <c r="E86" s="79" t="s">
        <v>3</v>
      </c>
      <c r="F86" s="96">
        <f>F87</f>
        <v>43755.2</v>
      </c>
    </row>
    <row r="87" spans="1:6" ht="11.25" customHeight="1">
      <c r="A87" s="76">
        <v>68</v>
      </c>
      <c r="B87" s="65" t="s">
        <v>195</v>
      </c>
      <c r="C87" s="78" t="s">
        <v>280</v>
      </c>
      <c r="D87" s="78">
        <v>244</v>
      </c>
      <c r="E87" s="79" t="s">
        <v>19</v>
      </c>
      <c r="F87" s="96">
        <v>43755.2</v>
      </c>
    </row>
    <row r="88" spans="1:6" ht="11.25" customHeight="1">
      <c r="A88" s="76">
        <v>69</v>
      </c>
      <c r="B88" s="102" t="s">
        <v>207</v>
      </c>
      <c r="C88" s="79" t="s">
        <v>297</v>
      </c>
      <c r="D88" s="78"/>
      <c r="E88" s="79"/>
      <c r="F88" s="95">
        <f>F89</f>
        <v>6552.8</v>
      </c>
    </row>
    <row r="89" spans="1:6" ht="27" customHeight="1">
      <c r="A89" s="76">
        <v>70</v>
      </c>
      <c r="B89" s="102" t="s">
        <v>246</v>
      </c>
      <c r="C89" s="79" t="s">
        <v>297</v>
      </c>
      <c r="D89" s="78">
        <v>200</v>
      </c>
      <c r="E89" s="79"/>
      <c r="F89" s="96">
        <f>F90</f>
        <v>6552.8</v>
      </c>
    </row>
    <row r="90" spans="1:6" ht="25.5" customHeight="1">
      <c r="A90" s="76">
        <v>71</v>
      </c>
      <c r="B90" s="58" t="s">
        <v>11</v>
      </c>
      <c r="C90" s="79" t="s">
        <v>297</v>
      </c>
      <c r="D90" s="78">
        <v>244</v>
      </c>
      <c r="E90" s="79"/>
      <c r="F90" s="96">
        <f>F91</f>
        <v>6552.8</v>
      </c>
    </row>
    <row r="91" spans="1:6" ht="12" customHeight="1">
      <c r="A91" s="76">
        <v>72</v>
      </c>
      <c r="B91" s="117" t="s">
        <v>244</v>
      </c>
      <c r="C91" s="79" t="s">
        <v>297</v>
      </c>
      <c r="D91" s="78">
        <v>244</v>
      </c>
      <c r="E91" s="79" t="s">
        <v>245</v>
      </c>
      <c r="F91" s="96">
        <f>F92</f>
        <v>6552.8</v>
      </c>
    </row>
    <row r="92" spans="1:6" ht="15.75" customHeight="1">
      <c r="A92" s="76">
        <v>73</v>
      </c>
      <c r="B92" s="117" t="s">
        <v>205</v>
      </c>
      <c r="C92" s="79" t="s">
        <v>297</v>
      </c>
      <c r="D92" s="78">
        <v>244</v>
      </c>
      <c r="E92" s="79" t="s">
        <v>206</v>
      </c>
      <c r="F92" s="96">
        <v>6552.8</v>
      </c>
    </row>
    <row r="93" spans="1:6" ht="13.5" customHeight="1">
      <c r="A93" s="76">
        <v>74</v>
      </c>
      <c r="B93" s="102" t="s">
        <v>207</v>
      </c>
      <c r="C93" s="79" t="s">
        <v>284</v>
      </c>
      <c r="D93" s="78"/>
      <c r="E93" s="79"/>
      <c r="F93" s="95">
        <f>F94</f>
        <v>15150</v>
      </c>
    </row>
    <row r="94" spans="1:6" ht="27.75" customHeight="1">
      <c r="A94" s="76">
        <v>75</v>
      </c>
      <c r="B94" s="102" t="s">
        <v>246</v>
      </c>
      <c r="C94" s="79" t="s">
        <v>284</v>
      </c>
      <c r="D94" s="78">
        <v>200</v>
      </c>
      <c r="E94" s="79"/>
      <c r="F94" s="96">
        <f>F95</f>
        <v>15150</v>
      </c>
    </row>
    <row r="95" spans="1:6" ht="24" customHeight="1">
      <c r="A95" s="76">
        <v>76</v>
      </c>
      <c r="B95" s="58" t="s">
        <v>11</v>
      </c>
      <c r="C95" s="79" t="s">
        <v>284</v>
      </c>
      <c r="D95" s="78">
        <v>244</v>
      </c>
      <c r="E95" s="79"/>
      <c r="F95" s="96">
        <f>F96</f>
        <v>15150</v>
      </c>
    </row>
    <row r="96" spans="1:6" ht="12.75" customHeight="1">
      <c r="A96" s="76">
        <v>77</v>
      </c>
      <c r="B96" s="117" t="s">
        <v>244</v>
      </c>
      <c r="C96" s="79" t="s">
        <v>284</v>
      </c>
      <c r="D96" s="78">
        <v>244</v>
      </c>
      <c r="E96" s="79" t="s">
        <v>245</v>
      </c>
      <c r="F96" s="96">
        <f>F97</f>
        <v>15150</v>
      </c>
    </row>
    <row r="97" spans="1:6" ht="11.25" customHeight="1">
      <c r="A97" s="76">
        <v>78</v>
      </c>
      <c r="B97" s="117" t="s">
        <v>205</v>
      </c>
      <c r="C97" s="79" t="s">
        <v>284</v>
      </c>
      <c r="D97" s="78">
        <v>244</v>
      </c>
      <c r="E97" s="79" t="s">
        <v>206</v>
      </c>
      <c r="F97" s="96">
        <v>15150</v>
      </c>
    </row>
    <row r="98" spans="1:6" ht="40.5" customHeight="1">
      <c r="A98" s="76">
        <v>79</v>
      </c>
      <c r="B98" s="102" t="s">
        <v>158</v>
      </c>
      <c r="C98" s="78">
        <v>3950080000</v>
      </c>
      <c r="D98" s="78"/>
      <c r="E98" s="79"/>
      <c r="F98" s="95">
        <f>F99+F109+F112</f>
        <v>171193</v>
      </c>
    </row>
    <row r="99" spans="1:6" ht="50.25" customHeight="1">
      <c r="A99" s="76">
        <v>80</v>
      </c>
      <c r="B99" s="117" t="s">
        <v>190</v>
      </c>
      <c r="C99" s="78">
        <v>3950080010</v>
      </c>
      <c r="D99" s="78"/>
      <c r="E99" s="79"/>
      <c r="F99" s="95">
        <f>F100</f>
        <v>13000</v>
      </c>
    </row>
    <row r="100" spans="1:6" ht="11.25" customHeight="1">
      <c r="A100" s="76">
        <v>81</v>
      </c>
      <c r="B100" s="102" t="s">
        <v>246</v>
      </c>
      <c r="C100" s="78">
        <v>3950080010</v>
      </c>
      <c r="D100" s="78">
        <v>200</v>
      </c>
      <c r="E100" s="79"/>
      <c r="F100" s="96">
        <f>F101</f>
        <v>13000</v>
      </c>
    </row>
    <row r="101" spans="1:6" ht="27" customHeight="1">
      <c r="A101" s="76">
        <v>82</v>
      </c>
      <c r="B101" s="58" t="s">
        <v>11</v>
      </c>
      <c r="C101" s="78">
        <v>3950080010</v>
      </c>
      <c r="D101" s="78">
        <v>244</v>
      </c>
      <c r="E101" s="79"/>
      <c r="F101" s="96">
        <f>F102</f>
        <v>13000</v>
      </c>
    </row>
    <row r="102" spans="1:6" ht="15" customHeight="1">
      <c r="A102" s="76">
        <v>83</v>
      </c>
      <c r="B102" s="189" t="s">
        <v>6</v>
      </c>
      <c r="C102" s="78">
        <v>3950080010</v>
      </c>
      <c r="D102" s="78">
        <v>244</v>
      </c>
      <c r="E102" s="79" t="s">
        <v>249</v>
      </c>
      <c r="F102" s="96">
        <f>F103</f>
        <v>13000</v>
      </c>
    </row>
    <row r="103" spans="1:6" ht="18.75" customHeight="1">
      <c r="A103" s="76">
        <v>84</v>
      </c>
      <c r="B103" s="117" t="s">
        <v>189</v>
      </c>
      <c r="C103" s="78">
        <v>3950080010</v>
      </c>
      <c r="D103" s="78">
        <v>244</v>
      </c>
      <c r="E103" s="79" t="s">
        <v>18</v>
      </c>
      <c r="F103" s="96">
        <v>13000</v>
      </c>
    </row>
    <row r="104" spans="1:6" ht="0.75" customHeight="1" hidden="1">
      <c r="A104" s="76"/>
      <c r="B104" s="56" t="s">
        <v>382</v>
      </c>
      <c r="C104" s="78" t="s">
        <v>383</v>
      </c>
      <c r="D104" s="78"/>
      <c r="E104" s="79"/>
      <c r="F104" s="95">
        <f>F105</f>
        <v>0</v>
      </c>
    </row>
    <row r="105" spans="1:6" ht="24" customHeight="1" hidden="1">
      <c r="A105" s="76"/>
      <c r="B105" s="102" t="s">
        <v>257</v>
      </c>
      <c r="C105" s="78" t="s">
        <v>383</v>
      </c>
      <c r="D105" s="78">
        <v>500</v>
      </c>
      <c r="E105" s="79" t="s">
        <v>249</v>
      </c>
      <c r="F105" s="96">
        <f>F106</f>
        <v>0</v>
      </c>
    </row>
    <row r="106" spans="1:6" ht="25.5" customHeight="1" hidden="1">
      <c r="A106" s="76"/>
      <c r="B106" s="102" t="s">
        <v>259</v>
      </c>
      <c r="C106" s="78" t="s">
        <v>383</v>
      </c>
      <c r="D106" s="78">
        <v>540</v>
      </c>
      <c r="E106" s="79" t="s">
        <v>18</v>
      </c>
      <c r="F106" s="96">
        <v>0</v>
      </c>
    </row>
    <row r="107" spans="1:6" ht="59.25" customHeight="1">
      <c r="A107" s="76">
        <v>85</v>
      </c>
      <c r="B107" s="56" t="s">
        <v>469</v>
      </c>
      <c r="C107" s="78">
        <v>3950074120</v>
      </c>
      <c r="D107" s="78">
        <v>244</v>
      </c>
      <c r="E107" s="79"/>
      <c r="F107" s="96">
        <f>F108</f>
        <v>150660</v>
      </c>
    </row>
    <row r="108" spans="1:6" ht="26.25" customHeight="1">
      <c r="A108" s="76">
        <v>86</v>
      </c>
      <c r="B108" s="73" t="s">
        <v>6</v>
      </c>
      <c r="C108" s="78">
        <v>3950074120</v>
      </c>
      <c r="D108" s="78">
        <v>244</v>
      </c>
      <c r="E108" s="79" t="s">
        <v>249</v>
      </c>
      <c r="F108" s="96">
        <f>F109</f>
        <v>150660</v>
      </c>
    </row>
    <row r="109" spans="1:6" ht="15.75" customHeight="1">
      <c r="A109" s="76">
        <v>87</v>
      </c>
      <c r="B109" s="117" t="s">
        <v>189</v>
      </c>
      <c r="C109" s="78">
        <v>3950074120</v>
      </c>
      <c r="D109" s="78">
        <v>244</v>
      </c>
      <c r="E109" s="79" t="s">
        <v>18</v>
      </c>
      <c r="F109" s="95">
        <v>150660</v>
      </c>
    </row>
    <row r="110" spans="1:6" ht="12" customHeight="1">
      <c r="A110" s="76">
        <v>88</v>
      </c>
      <c r="B110" s="56" t="s">
        <v>471</v>
      </c>
      <c r="C110" s="78" t="s">
        <v>472</v>
      </c>
      <c r="D110" s="78">
        <v>244</v>
      </c>
      <c r="E110" s="79"/>
      <c r="F110" s="96">
        <f>F111</f>
        <v>7533</v>
      </c>
    </row>
    <row r="111" spans="1:6" ht="33" customHeight="1">
      <c r="A111" s="76">
        <v>89</v>
      </c>
      <c r="B111" s="189" t="s">
        <v>6</v>
      </c>
      <c r="C111" s="78" t="s">
        <v>472</v>
      </c>
      <c r="D111" s="78">
        <v>244</v>
      </c>
      <c r="E111" s="79" t="s">
        <v>249</v>
      </c>
      <c r="F111" s="96">
        <f>F112</f>
        <v>7533</v>
      </c>
    </row>
    <row r="112" spans="1:6" ht="18" customHeight="1">
      <c r="A112" s="76">
        <v>90</v>
      </c>
      <c r="B112" s="117" t="s">
        <v>189</v>
      </c>
      <c r="C112" s="78" t="s">
        <v>472</v>
      </c>
      <c r="D112" s="78">
        <v>244</v>
      </c>
      <c r="E112" s="79" t="s">
        <v>18</v>
      </c>
      <c r="F112" s="95">
        <v>7533</v>
      </c>
    </row>
    <row r="113" spans="1:6" ht="73.5" customHeight="1">
      <c r="A113" s="76">
        <v>91</v>
      </c>
      <c r="B113" s="102" t="s">
        <v>356</v>
      </c>
      <c r="C113" s="78">
        <v>3920080000</v>
      </c>
      <c r="D113" s="78"/>
      <c r="E113" s="79"/>
      <c r="F113" s="95">
        <f>F114</f>
        <v>847</v>
      </c>
    </row>
    <row r="114" spans="1:6" ht="73.5" customHeight="1">
      <c r="A114" s="76">
        <v>92</v>
      </c>
      <c r="B114" s="65" t="s">
        <v>357</v>
      </c>
      <c r="C114" s="78">
        <v>3920080000</v>
      </c>
      <c r="D114" s="78"/>
      <c r="E114" s="80"/>
      <c r="F114" s="96">
        <f>F115</f>
        <v>847</v>
      </c>
    </row>
    <row r="115" spans="1:6" ht="28.5" customHeight="1">
      <c r="A115" s="76">
        <v>93</v>
      </c>
      <c r="B115" s="102" t="s">
        <v>246</v>
      </c>
      <c r="C115" s="78">
        <v>3920080000</v>
      </c>
      <c r="D115" s="78">
        <v>200</v>
      </c>
      <c r="E115" s="80"/>
      <c r="F115" s="96">
        <f>F116</f>
        <v>847</v>
      </c>
    </row>
    <row r="116" spans="1:6" ht="26.25" customHeight="1">
      <c r="A116" s="76">
        <v>94</v>
      </c>
      <c r="B116" s="65" t="s">
        <v>11</v>
      </c>
      <c r="C116" s="78">
        <v>3920080000</v>
      </c>
      <c r="D116" s="78">
        <v>244</v>
      </c>
      <c r="E116" s="80"/>
      <c r="F116" s="96">
        <f>F117</f>
        <v>847</v>
      </c>
    </row>
    <row r="117" spans="1:6" ht="13.5" customHeight="1">
      <c r="A117" s="76">
        <v>95</v>
      </c>
      <c r="B117" s="117" t="s">
        <v>5</v>
      </c>
      <c r="C117" s="78">
        <v>3920080000</v>
      </c>
      <c r="D117" s="78">
        <v>244</v>
      </c>
      <c r="E117" s="80" t="s">
        <v>248</v>
      </c>
      <c r="F117" s="96">
        <f>F118</f>
        <v>847</v>
      </c>
    </row>
    <row r="118" spans="1:6" ht="12" customHeight="1">
      <c r="A118" s="76">
        <v>96</v>
      </c>
      <c r="B118" s="117" t="s">
        <v>88</v>
      </c>
      <c r="C118" s="78">
        <v>3920080000</v>
      </c>
      <c r="D118" s="78">
        <v>244</v>
      </c>
      <c r="E118" s="80" t="s">
        <v>17</v>
      </c>
      <c r="F118" s="96">
        <v>847</v>
      </c>
    </row>
    <row r="119" spans="1:6" ht="31.5" customHeight="1">
      <c r="A119" s="76">
        <v>97</v>
      </c>
      <c r="B119" s="102" t="s">
        <v>500</v>
      </c>
      <c r="C119" s="224">
        <v>3960080000</v>
      </c>
      <c r="D119" s="78"/>
      <c r="E119" s="79"/>
      <c r="F119" s="95">
        <f>F120</f>
        <v>391433.06</v>
      </c>
    </row>
    <row r="120" spans="1:6" ht="63" customHeight="1">
      <c r="A120" s="76">
        <v>98</v>
      </c>
      <c r="B120" s="225" t="s">
        <v>501</v>
      </c>
      <c r="C120" s="226">
        <v>3960080000</v>
      </c>
      <c r="D120" s="78"/>
      <c r="E120" s="79"/>
      <c r="F120" s="96">
        <f>F121</f>
        <v>391433.06</v>
      </c>
    </row>
    <row r="121" spans="1:6" ht="50.25" customHeight="1">
      <c r="A121" s="76">
        <v>99</v>
      </c>
      <c r="B121" s="188" t="s">
        <v>252</v>
      </c>
      <c r="C121" s="226">
        <v>3960080000</v>
      </c>
      <c r="D121" s="78">
        <v>100</v>
      </c>
      <c r="E121" s="79"/>
      <c r="F121" s="96">
        <f>F124+F125</f>
        <v>391433.06</v>
      </c>
    </row>
    <row r="122" spans="1:6" ht="15" customHeight="1">
      <c r="A122" s="76">
        <v>100</v>
      </c>
      <c r="B122" s="117" t="s">
        <v>199</v>
      </c>
      <c r="C122" s="226">
        <v>3960080000</v>
      </c>
      <c r="D122" s="78">
        <v>111</v>
      </c>
      <c r="E122" s="79"/>
      <c r="F122" s="96">
        <f>F123</f>
        <v>300639.83</v>
      </c>
    </row>
    <row r="123" spans="1:6" ht="10.5" customHeight="1">
      <c r="A123" s="76">
        <v>101</v>
      </c>
      <c r="B123" s="117" t="s">
        <v>489</v>
      </c>
      <c r="C123" s="226">
        <v>3969980000</v>
      </c>
      <c r="D123" s="78">
        <v>111</v>
      </c>
      <c r="E123" s="79" t="s">
        <v>490</v>
      </c>
      <c r="F123" s="96">
        <f>F124</f>
        <v>300639.83</v>
      </c>
    </row>
    <row r="124" spans="1:6" ht="15" customHeight="1">
      <c r="A124" s="76">
        <v>102</v>
      </c>
      <c r="B124" s="117" t="s">
        <v>502</v>
      </c>
      <c r="C124" s="226">
        <v>3960080000</v>
      </c>
      <c r="D124" s="78">
        <v>111</v>
      </c>
      <c r="E124" s="79" t="s">
        <v>492</v>
      </c>
      <c r="F124" s="96">
        <v>300639.83</v>
      </c>
    </row>
    <row r="125" spans="1:6" ht="36" customHeight="1">
      <c r="A125" s="76">
        <v>103</v>
      </c>
      <c r="B125" s="117" t="s">
        <v>302</v>
      </c>
      <c r="C125" s="226">
        <v>3960080000</v>
      </c>
      <c r="D125" s="78">
        <v>119</v>
      </c>
      <c r="E125" s="79" t="s">
        <v>492</v>
      </c>
      <c r="F125" s="96">
        <v>90793.23</v>
      </c>
    </row>
    <row r="126" spans="1:6" ht="16.5" customHeight="1">
      <c r="A126" s="76">
        <v>104</v>
      </c>
      <c r="B126" s="125" t="s">
        <v>483</v>
      </c>
      <c r="C126" s="78">
        <v>3960080000</v>
      </c>
      <c r="D126" s="78"/>
      <c r="E126" s="80" t="s">
        <v>484</v>
      </c>
      <c r="F126" s="95">
        <f>F129</f>
        <v>8000</v>
      </c>
    </row>
    <row r="127" spans="1:6" ht="16.5" customHeight="1">
      <c r="A127" s="76">
        <v>105</v>
      </c>
      <c r="B127" s="125" t="s">
        <v>485</v>
      </c>
      <c r="C127" s="78">
        <v>3960080010</v>
      </c>
      <c r="D127" s="78"/>
      <c r="E127" s="80" t="s">
        <v>486</v>
      </c>
      <c r="F127" s="96">
        <f>F128</f>
        <v>8000</v>
      </c>
    </row>
    <row r="128" spans="1:6" ht="36.75" customHeight="1">
      <c r="A128" s="76">
        <v>106</v>
      </c>
      <c r="B128" s="117" t="s">
        <v>488</v>
      </c>
      <c r="C128" s="78">
        <v>3960080010</v>
      </c>
      <c r="D128" s="78">
        <v>200</v>
      </c>
      <c r="E128" s="80" t="s">
        <v>486</v>
      </c>
      <c r="F128" s="96">
        <f>F129</f>
        <v>8000</v>
      </c>
    </row>
    <row r="129" spans="1:6" ht="24.75" customHeight="1">
      <c r="A129" s="76">
        <v>107</v>
      </c>
      <c r="B129" s="104" t="s">
        <v>11</v>
      </c>
      <c r="C129" s="78">
        <v>3960080010</v>
      </c>
      <c r="D129" s="78">
        <v>244</v>
      </c>
      <c r="E129" s="80" t="s">
        <v>486</v>
      </c>
      <c r="F129" s="96">
        <v>8000</v>
      </c>
    </row>
    <row r="130" spans="1:6" ht="25.5" customHeight="1">
      <c r="A130" s="76">
        <v>108</v>
      </c>
      <c r="B130" s="186" t="s">
        <v>163</v>
      </c>
      <c r="C130" s="78">
        <v>8000000000</v>
      </c>
      <c r="D130" s="78"/>
      <c r="E130" s="78"/>
      <c r="F130" s="95">
        <f>F131+F194+F147+F166+F202+F190+F207</f>
        <v>6480774.97</v>
      </c>
    </row>
    <row r="131" spans="1:6" ht="39" customHeight="1">
      <c r="A131" s="76">
        <v>109</v>
      </c>
      <c r="B131" s="117" t="s">
        <v>177</v>
      </c>
      <c r="C131" s="79" t="s">
        <v>262</v>
      </c>
      <c r="D131" s="78"/>
      <c r="E131" s="78"/>
      <c r="F131" s="95">
        <f>F133+F136+F140+F143</f>
        <v>861451.5</v>
      </c>
    </row>
    <row r="132" spans="1:6" ht="27" customHeight="1">
      <c r="A132" s="76">
        <v>110</v>
      </c>
      <c r="B132" s="148" t="s">
        <v>250</v>
      </c>
      <c r="C132" s="79" t="s">
        <v>262</v>
      </c>
      <c r="D132" s="78">
        <v>120</v>
      </c>
      <c r="E132" s="78"/>
      <c r="F132" s="95">
        <f>F133</f>
        <v>657028.8</v>
      </c>
    </row>
    <row r="133" spans="1:6" ht="40.5" customHeight="1">
      <c r="A133" s="76">
        <v>111</v>
      </c>
      <c r="B133" s="102" t="s">
        <v>24</v>
      </c>
      <c r="C133" s="79" t="s">
        <v>262</v>
      </c>
      <c r="D133" s="78">
        <v>121</v>
      </c>
      <c r="E133" s="78"/>
      <c r="F133" s="96">
        <f>F134</f>
        <v>657028.8</v>
      </c>
    </row>
    <row r="134" spans="1:6" ht="12.75" customHeight="1">
      <c r="A134" s="76">
        <v>112</v>
      </c>
      <c r="B134" s="117" t="s">
        <v>5</v>
      </c>
      <c r="C134" s="79" t="s">
        <v>262</v>
      </c>
      <c r="D134" s="78">
        <v>121</v>
      </c>
      <c r="E134" s="79" t="s">
        <v>248</v>
      </c>
      <c r="F134" s="96">
        <f>F135</f>
        <v>657028.8</v>
      </c>
    </row>
    <row r="135" spans="1:6" ht="39.75" customHeight="1">
      <c r="A135" s="76">
        <v>113</v>
      </c>
      <c r="B135" s="102" t="s">
        <v>22</v>
      </c>
      <c r="C135" s="79" t="s">
        <v>262</v>
      </c>
      <c r="D135" s="78">
        <v>121</v>
      </c>
      <c r="E135" s="78" t="s">
        <v>23</v>
      </c>
      <c r="F135" s="96">
        <v>657028.8</v>
      </c>
    </row>
    <row r="136" spans="1:6" ht="25.5" customHeight="1">
      <c r="A136" s="76">
        <v>114</v>
      </c>
      <c r="B136" s="148" t="s">
        <v>250</v>
      </c>
      <c r="C136" s="79" t="s">
        <v>262</v>
      </c>
      <c r="D136" s="78">
        <v>120</v>
      </c>
      <c r="E136" s="78"/>
      <c r="F136" s="95">
        <f>F137</f>
        <v>6000</v>
      </c>
    </row>
    <row r="137" spans="1:6" ht="39" customHeight="1">
      <c r="A137" s="76">
        <v>115</v>
      </c>
      <c r="B137" s="74" t="s">
        <v>8</v>
      </c>
      <c r="C137" s="79" t="s">
        <v>262</v>
      </c>
      <c r="D137" s="78">
        <v>122</v>
      </c>
      <c r="E137" s="78"/>
      <c r="F137" s="96">
        <f>F138</f>
        <v>6000</v>
      </c>
    </row>
    <row r="138" spans="1:6" ht="13.5" customHeight="1">
      <c r="A138" s="76">
        <v>116</v>
      </c>
      <c r="B138" s="117" t="s">
        <v>5</v>
      </c>
      <c r="C138" s="79" t="s">
        <v>262</v>
      </c>
      <c r="D138" s="78">
        <v>122</v>
      </c>
      <c r="E138" s="79" t="s">
        <v>248</v>
      </c>
      <c r="F138" s="96">
        <f>F139</f>
        <v>6000</v>
      </c>
    </row>
    <row r="139" spans="1:6" ht="37.5" customHeight="1">
      <c r="A139" s="76">
        <v>117</v>
      </c>
      <c r="B139" s="102" t="s">
        <v>22</v>
      </c>
      <c r="C139" s="79" t="s">
        <v>262</v>
      </c>
      <c r="D139" s="78">
        <v>122</v>
      </c>
      <c r="E139" s="78" t="s">
        <v>23</v>
      </c>
      <c r="F139" s="96">
        <v>6000</v>
      </c>
    </row>
    <row r="140" spans="1:6" ht="37.5" customHeight="1">
      <c r="A140" s="76">
        <v>118</v>
      </c>
      <c r="B140" s="53" t="s">
        <v>300</v>
      </c>
      <c r="C140" s="79" t="s">
        <v>262</v>
      </c>
      <c r="D140" s="78">
        <v>120</v>
      </c>
      <c r="E140" s="78"/>
      <c r="F140" s="95">
        <f>F141</f>
        <v>198422.7</v>
      </c>
    </row>
    <row r="141" spans="1:6" ht="12.75" customHeight="1">
      <c r="A141" s="76">
        <v>119</v>
      </c>
      <c r="B141" s="117" t="s">
        <v>5</v>
      </c>
      <c r="C141" s="79" t="s">
        <v>262</v>
      </c>
      <c r="D141" s="78">
        <v>129</v>
      </c>
      <c r="E141" s="79" t="s">
        <v>248</v>
      </c>
      <c r="F141" s="96">
        <f>F142</f>
        <v>198422.7</v>
      </c>
    </row>
    <row r="142" spans="1:6" ht="40.5" customHeight="1">
      <c r="A142" s="76">
        <v>120</v>
      </c>
      <c r="B142" s="102" t="s">
        <v>22</v>
      </c>
      <c r="C142" s="79" t="s">
        <v>262</v>
      </c>
      <c r="D142" s="78">
        <v>129</v>
      </c>
      <c r="E142" s="78" t="s">
        <v>23</v>
      </c>
      <c r="F142" s="96">
        <v>198422.7</v>
      </c>
    </row>
    <row r="143" spans="1:6" ht="25.5" customHeight="1" hidden="1">
      <c r="A143" s="76">
        <v>101</v>
      </c>
      <c r="B143" s="148" t="s">
        <v>250</v>
      </c>
      <c r="C143" s="79" t="s">
        <v>325</v>
      </c>
      <c r="D143" s="78">
        <v>120</v>
      </c>
      <c r="E143" s="78" t="s">
        <v>23</v>
      </c>
      <c r="F143" s="96">
        <f>F144</f>
        <v>0</v>
      </c>
    </row>
    <row r="144" spans="1:6" ht="27" customHeight="1" hidden="1">
      <c r="A144" s="76">
        <v>92</v>
      </c>
      <c r="B144" s="53" t="s">
        <v>240</v>
      </c>
      <c r="C144" s="79" t="s">
        <v>325</v>
      </c>
      <c r="D144" s="78">
        <v>122</v>
      </c>
      <c r="E144" s="78" t="s">
        <v>23</v>
      </c>
      <c r="F144" s="96">
        <f>F145</f>
        <v>0</v>
      </c>
    </row>
    <row r="145" spans="1:6" ht="12.75" customHeight="1" hidden="1">
      <c r="A145" s="76">
        <v>92</v>
      </c>
      <c r="B145" s="117" t="s">
        <v>5</v>
      </c>
      <c r="C145" s="79" t="s">
        <v>325</v>
      </c>
      <c r="D145" s="78">
        <v>122</v>
      </c>
      <c r="E145" s="78" t="s">
        <v>23</v>
      </c>
      <c r="F145" s="96">
        <f>F146</f>
        <v>0</v>
      </c>
    </row>
    <row r="146" spans="1:6" ht="36.75" customHeight="1" hidden="1">
      <c r="A146" s="76">
        <v>94</v>
      </c>
      <c r="B146" s="102" t="s">
        <v>22</v>
      </c>
      <c r="C146" s="79" t="s">
        <v>325</v>
      </c>
      <c r="D146" s="78">
        <v>122</v>
      </c>
      <c r="E146" s="79" t="s">
        <v>248</v>
      </c>
      <c r="F146" s="96">
        <v>0</v>
      </c>
    </row>
    <row r="147" spans="1:6" ht="13.5" customHeight="1">
      <c r="A147" s="76">
        <v>121</v>
      </c>
      <c r="B147" s="102" t="s">
        <v>4</v>
      </c>
      <c r="C147" s="79" t="s">
        <v>285</v>
      </c>
      <c r="D147" s="78"/>
      <c r="E147" s="78"/>
      <c r="F147" s="95">
        <f>F148+F153+F157+F161</f>
        <v>389400</v>
      </c>
    </row>
    <row r="148" spans="1:6" ht="36.75" customHeight="1">
      <c r="A148" s="76">
        <v>122</v>
      </c>
      <c r="B148" s="117" t="s">
        <v>188</v>
      </c>
      <c r="C148" s="79" t="s">
        <v>276</v>
      </c>
      <c r="D148" s="78"/>
      <c r="E148" s="78"/>
      <c r="F148" s="95">
        <f>F149</f>
        <v>256451.61</v>
      </c>
    </row>
    <row r="149" spans="1:6" ht="26.25" customHeight="1">
      <c r="A149" s="76">
        <v>123</v>
      </c>
      <c r="B149" s="148" t="s">
        <v>250</v>
      </c>
      <c r="C149" s="79" t="s">
        <v>286</v>
      </c>
      <c r="D149" s="78">
        <v>120</v>
      </c>
      <c r="E149" s="78"/>
      <c r="F149" s="96">
        <f>F150</f>
        <v>256451.61</v>
      </c>
    </row>
    <row r="150" spans="1:6" ht="12.75" customHeight="1">
      <c r="A150" s="76">
        <v>124</v>
      </c>
      <c r="B150" s="102" t="s">
        <v>24</v>
      </c>
      <c r="C150" s="79" t="s">
        <v>276</v>
      </c>
      <c r="D150" s="78">
        <v>121</v>
      </c>
      <c r="E150" s="81"/>
      <c r="F150" s="96">
        <f>F151</f>
        <v>256451.61</v>
      </c>
    </row>
    <row r="151" spans="1:6" ht="13.5" customHeight="1">
      <c r="A151" s="76">
        <v>125</v>
      </c>
      <c r="B151" s="102" t="s">
        <v>4</v>
      </c>
      <c r="C151" s="79" t="s">
        <v>276</v>
      </c>
      <c r="D151" s="78">
        <v>121</v>
      </c>
      <c r="E151" s="81" t="s">
        <v>251</v>
      </c>
      <c r="F151" s="96">
        <f>F152</f>
        <v>256451.61</v>
      </c>
    </row>
    <row r="152" spans="1:6" ht="15" customHeight="1">
      <c r="A152" s="76">
        <v>126</v>
      </c>
      <c r="B152" s="117" t="s">
        <v>187</v>
      </c>
      <c r="C152" s="79" t="s">
        <v>276</v>
      </c>
      <c r="D152" s="78">
        <v>121</v>
      </c>
      <c r="E152" s="81" t="s">
        <v>21</v>
      </c>
      <c r="F152" s="96">
        <v>256451.61</v>
      </c>
    </row>
    <row r="153" spans="1:6" ht="27" customHeight="1">
      <c r="A153" s="76">
        <v>101</v>
      </c>
      <c r="B153" s="148" t="s">
        <v>250</v>
      </c>
      <c r="C153" s="79" t="s">
        <v>275</v>
      </c>
      <c r="D153" s="78">
        <v>120</v>
      </c>
      <c r="E153" s="81"/>
      <c r="F153" s="95">
        <f>F154</f>
        <v>28557</v>
      </c>
    </row>
    <row r="154" spans="1:6" ht="39" customHeight="1">
      <c r="A154" s="76">
        <v>102</v>
      </c>
      <c r="B154" s="102" t="s">
        <v>8</v>
      </c>
      <c r="C154" s="79" t="s">
        <v>275</v>
      </c>
      <c r="D154" s="78">
        <v>122</v>
      </c>
      <c r="E154" s="81"/>
      <c r="F154" s="96">
        <f>F155</f>
        <v>28557</v>
      </c>
    </row>
    <row r="155" spans="1:6" ht="14.25" customHeight="1">
      <c r="A155" s="76">
        <v>103</v>
      </c>
      <c r="B155" s="102" t="s">
        <v>4</v>
      </c>
      <c r="C155" s="79" t="s">
        <v>275</v>
      </c>
      <c r="D155" s="78">
        <v>122</v>
      </c>
      <c r="E155" s="81" t="s">
        <v>251</v>
      </c>
      <c r="F155" s="96">
        <f>F156</f>
        <v>28557</v>
      </c>
    </row>
    <row r="156" spans="1:6" ht="14.25" customHeight="1">
      <c r="A156" s="76">
        <v>104</v>
      </c>
      <c r="B156" s="117" t="s">
        <v>187</v>
      </c>
      <c r="C156" s="79" t="s">
        <v>275</v>
      </c>
      <c r="D156" s="78">
        <v>122</v>
      </c>
      <c r="E156" s="81" t="s">
        <v>21</v>
      </c>
      <c r="F156" s="96">
        <v>28557</v>
      </c>
    </row>
    <row r="157" spans="1:6" ht="27" customHeight="1">
      <c r="A157" s="76">
        <v>127</v>
      </c>
      <c r="B157" s="102" t="s">
        <v>246</v>
      </c>
      <c r="C157" s="79" t="s">
        <v>275</v>
      </c>
      <c r="D157" s="78">
        <v>200</v>
      </c>
      <c r="E157" s="81"/>
      <c r="F157" s="95">
        <f>F158</f>
        <v>26943</v>
      </c>
    </row>
    <row r="158" spans="1:6" ht="13.5" customHeight="1">
      <c r="A158" s="76">
        <v>128</v>
      </c>
      <c r="B158" s="82" t="s">
        <v>11</v>
      </c>
      <c r="C158" s="79" t="s">
        <v>275</v>
      </c>
      <c r="D158" s="78">
        <v>244</v>
      </c>
      <c r="E158" s="81"/>
      <c r="F158" s="96">
        <f>F159</f>
        <v>26943</v>
      </c>
    </row>
    <row r="159" spans="1:6" ht="12.75" customHeight="1">
      <c r="A159" s="76">
        <v>129</v>
      </c>
      <c r="B159" s="102" t="s">
        <v>4</v>
      </c>
      <c r="C159" s="79" t="s">
        <v>275</v>
      </c>
      <c r="D159" s="78">
        <v>244</v>
      </c>
      <c r="E159" s="81" t="s">
        <v>251</v>
      </c>
      <c r="F159" s="96">
        <f>F160</f>
        <v>26943</v>
      </c>
    </row>
    <row r="160" spans="1:6" ht="13.5" customHeight="1">
      <c r="A160" s="76">
        <v>130</v>
      </c>
      <c r="B160" s="117" t="s">
        <v>187</v>
      </c>
      <c r="C160" s="79" t="s">
        <v>275</v>
      </c>
      <c r="D160" s="78">
        <v>244</v>
      </c>
      <c r="E160" s="81" t="s">
        <v>21</v>
      </c>
      <c r="F160" s="96">
        <v>26943</v>
      </c>
    </row>
    <row r="161" spans="1:6" ht="13.5" customHeight="1">
      <c r="A161" s="76">
        <v>131</v>
      </c>
      <c r="B161" s="148" t="s">
        <v>250</v>
      </c>
      <c r="C161" s="79" t="s">
        <v>275</v>
      </c>
      <c r="D161" s="78">
        <v>120</v>
      </c>
      <c r="E161" s="81"/>
      <c r="F161" s="95">
        <f>F162</f>
        <v>77448.39</v>
      </c>
    </row>
    <row r="162" spans="1:6" ht="51.75" customHeight="1">
      <c r="A162" s="76">
        <v>132</v>
      </c>
      <c r="B162" s="53" t="s">
        <v>300</v>
      </c>
      <c r="C162" s="79" t="s">
        <v>275</v>
      </c>
      <c r="D162" s="78">
        <v>129</v>
      </c>
      <c r="E162" s="81"/>
      <c r="F162" s="96">
        <f>F163</f>
        <v>77448.39</v>
      </c>
    </row>
    <row r="163" spans="1:6" ht="14.25" customHeight="1">
      <c r="A163" s="76">
        <v>133</v>
      </c>
      <c r="B163" s="102" t="s">
        <v>4</v>
      </c>
      <c r="C163" s="79" t="s">
        <v>275</v>
      </c>
      <c r="D163" s="78">
        <v>129</v>
      </c>
      <c r="E163" s="81" t="s">
        <v>251</v>
      </c>
      <c r="F163" s="96">
        <f>F164</f>
        <v>77448.39</v>
      </c>
    </row>
    <row r="164" spans="1:6" s="38" customFormat="1" ht="12.75" customHeight="1">
      <c r="A164" s="76">
        <v>134</v>
      </c>
      <c r="B164" s="117" t="s">
        <v>187</v>
      </c>
      <c r="C164" s="79" t="s">
        <v>275</v>
      </c>
      <c r="D164" s="78">
        <v>129</v>
      </c>
      <c r="E164" s="81" t="s">
        <v>21</v>
      </c>
      <c r="F164" s="96">
        <v>77448.39</v>
      </c>
    </row>
    <row r="165" spans="1:6" s="38" customFormat="1" ht="13.5" customHeight="1">
      <c r="A165" s="76">
        <v>135</v>
      </c>
      <c r="B165" s="117" t="s">
        <v>5</v>
      </c>
      <c r="C165" s="79" t="s">
        <v>287</v>
      </c>
      <c r="D165" s="78"/>
      <c r="E165" s="81"/>
      <c r="F165" s="95">
        <f>F166</f>
        <v>4767425.47</v>
      </c>
    </row>
    <row r="166" spans="1:6" s="38" customFormat="1" ht="12" customHeight="1">
      <c r="A166" s="76">
        <v>136</v>
      </c>
      <c r="B166" s="102" t="s">
        <v>87</v>
      </c>
      <c r="C166" s="79" t="s">
        <v>285</v>
      </c>
      <c r="D166" s="78"/>
      <c r="E166" s="78"/>
      <c r="F166" s="95">
        <f>F167+F171+F174+F177+F179+F181+F184+F187</f>
        <v>4767425.47</v>
      </c>
    </row>
    <row r="167" spans="1:6" s="38" customFormat="1" ht="14.25" customHeight="1">
      <c r="A167" s="76">
        <v>137</v>
      </c>
      <c r="B167" s="117" t="s">
        <v>239</v>
      </c>
      <c r="C167" s="79" t="s">
        <v>266</v>
      </c>
      <c r="D167" s="78"/>
      <c r="E167" s="78"/>
      <c r="F167" s="95">
        <f>F168</f>
        <v>1093687.55</v>
      </c>
    </row>
    <row r="168" spans="1:6" s="38" customFormat="1" ht="28.5" customHeight="1">
      <c r="A168" s="76">
        <v>138</v>
      </c>
      <c r="B168" s="148" t="s">
        <v>250</v>
      </c>
      <c r="C168" s="79" t="s">
        <v>266</v>
      </c>
      <c r="D168" s="78">
        <v>120</v>
      </c>
      <c r="E168" s="79" t="s">
        <v>248</v>
      </c>
      <c r="F168" s="98">
        <f>F169+F170</f>
        <v>1093687.55</v>
      </c>
    </row>
    <row r="169" spans="1:6" s="38" customFormat="1" ht="24.75" customHeight="1">
      <c r="A169" s="76">
        <v>139</v>
      </c>
      <c r="B169" s="102" t="s">
        <v>24</v>
      </c>
      <c r="C169" s="79" t="s">
        <v>266</v>
      </c>
      <c r="D169" s="78">
        <v>121</v>
      </c>
      <c r="E169" s="79" t="s">
        <v>14</v>
      </c>
      <c r="F169" s="71">
        <v>840005.8</v>
      </c>
    </row>
    <row r="170" spans="1:6" s="38" customFormat="1" ht="37.5" customHeight="1">
      <c r="A170" s="76">
        <v>140</v>
      </c>
      <c r="B170" s="53" t="s">
        <v>300</v>
      </c>
      <c r="C170" s="79" t="s">
        <v>266</v>
      </c>
      <c r="D170" s="78">
        <v>129</v>
      </c>
      <c r="E170" s="79" t="s">
        <v>14</v>
      </c>
      <c r="F170" s="71">
        <v>253681.75</v>
      </c>
    </row>
    <row r="171" spans="1:6" s="38" customFormat="1" ht="27.75" customHeight="1">
      <c r="A171" s="76">
        <v>141</v>
      </c>
      <c r="B171" s="148" t="s">
        <v>250</v>
      </c>
      <c r="C171" s="79" t="s">
        <v>265</v>
      </c>
      <c r="D171" s="78">
        <v>120</v>
      </c>
      <c r="E171" s="79" t="s">
        <v>248</v>
      </c>
      <c r="F171" s="97">
        <f>F172+F173</f>
        <v>2001546.89</v>
      </c>
    </row>
    <row r="172" spans="1:6" s="38" customFormat="1" ht="25.5" customHeight="1">
      <c r="A172" s="76">
        <v>142</v>
      </c>
      <c r="B172" s="102" t="s">
        <v>24</v>
      </c>
      <c r="C172" s="79" t="s">
        <v>265</v>
      </c>
      <c r="D172" s="78">
        <v>121</v>
      </c>
      <c r="E172" s="79" t="s">
        <v>14</v>
      </c>
      <c r="F172" s="71">
        <v>1537286.4</v>
      </c>
    </row>
    <row r="173" spans="1:6" s="38" customFormat="1" ht="39" customHeight="1">
      <c r="A173" s="76">
        <v>143</v>
      </c>
      <c r="B173" s="53" t="s">
        <v>300</v>
      </c>
      <c r="C173" s="79" t="s">
        <v>265</v>
      </c>
      <c r="D173" s="78">
        <v>129</v>
      </c>
      <c r="E173" s="79" t="s">
        <v>14</v>
      </c>
      <c r="F173" s="71">
        <v>464260.49</v>
      </c>
    </row>
    <row r="174" spans="1:6" ht="12" customHeight="1">
      <c r="A174" s="76">
        <v>144</v>
      </c>
      <c r="B174" s="117" t="s">
        <v>240</v>
      </c>
      <c r="C174" s="79" t="s">
        <v>267</v>
      </c>
      <c r="D174" s="78"/>
      <c r="E174" s="79"/>
      <c r="F174" s="97">
        <f>F175</f>
        <v>60800</v>
      </c>
    </row>
    <row r="175" spans="1:6" ht="12.75" customHeight="1">
      <c r="A175" s="76">
        <v>145</v>
      </c>
      <c r="B175" s="148" t="s">
        <v>250</v>
      </c>
      <c r="C175" s="79" t="s">
        <v>267</v>
      </c>
      <c r="D175" s="78">
        <v>120</v>
      </c>
      <c r="E175" s="79" t="s">
        <v>248</v>
      </c>
      <c r="F175" s="98">
        <f>F176</f>
        <v>60800</v>
      </c>
    </row>
    <row r="176" spans="1:6" ht="24.75" customHeight="1">
      <c r="A176" s="76">
        <v>146</v>
      </c>
      <c r="B176" s="102" t="s">
        <v>8</v>
      </c>
      <c r="C176" s="79" t="s">
        <v>267</v>
      </c>
      <c r="D176" s="78">
        <v>122</v>
      </c>
      <c r="E176" s="78" t="s">
        <v>14</v>
      </c>
      <c r="F176" s="98">
        <v>60800</v>
      </c>
    </row>
    <row r="177" spans="1:6" ht="14.25" customHeight="1">
      <c r="A177" s="76">
        <v>147</v>
      </c>
      <c r="B177" s="148" t="s">
        <v>250</v>
      </c>
      <c r="C177" s="79" t="s">
        <v>265</v>
      </c>
      <c r="D177" s="78">
        <v>120</v>
      </c>
      <c r="E177" s="79" t="s">
        <v>248</v>
      </c>
      <c r="F177" s="97">
        <f>F178</f>
        <v>15431.37</v>
      </c>
    </row>
    <row r="178" spans="1:6" ht="15" customHeight="1">
      <c r="A178" s="76">
        <v>148</v>
      </c>
      <c r="B178" s="102" t="s">
        <v>8</v>
      </c>
      <c r="C178" s="79" t="s">
        <v>265</v>
      </c>
      <c r="D178" s="78">
        <v>122</v>
      </c>
      <c r="E178" s="78" t="s">
        <v>14</v>
      </c>
      <c r="F178" s="98">
        <v>15431.37</v>
      </c>
    </row>
    <row r="179" spans="1:6" ht="15" customHeight="1">
      <c r="A179" s="76">
        <v>149</v>
      </c>
      <c r="B179" s="102" t="s">
        <v>246</v>
      </c>
      <c r="C179" s="79" t="s">
        <v>265</v>
      </c>
      <c r="D179" s="78">
        <v>200</v>
      </c>
      <c r="E179" s="79" t="s">
        <v>248</v>
      </c>
      <c r="F179" s="97">
        <f>F180</f>
        <v>705451.65</v>
      </c>
    </row>
    <row r="180" spans="1:6" ht="41.25" customHeight="1">
      <c r="A180" s="76">
        <v>150</v>
      </c>
      <c r="B180" s="102" t="s">
        <v>11</v>
      </c>
      <c r="C180" s="79" t="s">
        <v>265</v>
      </c>
      <c r="D180" s="78">
        <v>244</v>
      </c>
      <c r="E180" s="78" t="s">
        <v>14</v>
      </c>
      <c r="F180" s="99">
        <v>705451.65</v>
      </c>
    </row>
    <row r="181" spans="1:6" ht="23.25" customHeight="1">
      <c r="A181" s="76">
        <v>151</v>
      </c>
      <c r="B181" s="117" t="s">
        <v>241</v>
      </c>
      <c r="C181" s="79" t="s">
        <v>268</v>
      </c>
      <c r="D181" s="78"/>
      <c r="E181" s="78"/>
      <c r="F181" s="97">
        <f>F182</f>
        <v>721720.26</v>
      </c>
    </row>
    <row r="182" spans="1:6" ht="26.25" customHeight="1">
      <c r="A182" s="76">
        <v>152</v>
      </c>
      <c r="B182" s="102" t="s">
        <v>246</v>
      </c>
      <c r="C182" s="79" t="s">
        <v>268</v>
      </c>
      <c r="D182" s="78">
        <v>200</v>
      </c>
      <c r="E182" s="79" t="s">
        <v>248</v>
      </c>
      <c r="F182" s="98">
        <f>F183</f>
        <v>721720.26</v>
      </c>
    </row>
    <row r="183" spans="1:6" ht="13.5" customHeight="1">
      <c r="A183" s="76">
        <v>153</v>
      </c>
      <c r="B183" s="102" t="s">
        <v>11</v>
      </c>
      <c r="C183" s="79" t="s">
        <v>268</v>
      </c>
      <c r="D183" s="78">
        <v>244</v>
      </c>
      <c r="E183" s="78" t="s">
        <v>14</v>
      </c>
      <c r="F183" s="98">
        <v>721720.26</v>
      </c>
    </row>
    <row r="184" spans="1:6" ht="28.5" customHeight="1">
      <c r="A184" s="76">
        <v>154</v>
      </c>
      <c r="B184" s="102" t="s">
        <v>295</v>
      </c>
      <c r="C184" s="79" t="s">
        <v>292</v>
      </c>
      <c r="D184" s="78"/>
      <c r="E184" s="78"/>
      <c r="F184" s="97">
        <f>F185</f>
        <v>163787.75</v>
      </c>
    </row>
    <row r="185" spans="1:6" ht="13.5" customHeight="1">
      <c r="A185" s="76">
        <v>155</v>
      </c>
      <c r="B185" s="102" t="s">
        <v>246</v>
      </c>
      <c r="C185" s="79" t="s">
        <v>292</v>
      </c>
      <c r="D185" s="78">
        <v>200</v>
      </c>
      <c r="E185" s="79" t="s">
        <v>248</v>
      </c>
      <c r="F185" s="98">
        <f>F186</f>
        <v>163787.75</v>
      </c>
    </row>
    <row r="186" spans="1:6" ht="14.25" customHeight="1">
      <c r="A186" s="76">
        <v>156</v>
      </c>
      <c r="B186" s="102" t="s">
        <v>11</v>
      </c>
      <c r="C186" s="79" t="s">
        <v>292</v>
      </c>
      <c r="D186" s="78">
        <v>244</v>
      </c>
      <c r="E186" s="78" t="s">
        <v>14</v>
      </c>
      <c r="F186" s="98">
        <v>163787.75</v>
      </c>
    </row>
    <row r="187" spans="1:6" ht="14.25" customHeight="1">
      <c r="A187" s="76">
        <v>157</v>
      </c>
      <c r="B187" s="102" t="s">
        <v>296</v>
      </c>
      <c r="C187" s="79" t="s">
        <v>293</v>
      </c>
      <c r="D187" s="78"/>
      <c r="E187" s="78"/>
      <c r="F187" s="97">
        <f>F188</f>
        <v>5000</v>
      </c>
    </row>
    <row r="188" spans="1:6" ht="25.5" customHeight="1">
      <c r="A188" s="76">
        <v>158</v>
      </c>
      <c r="B188" s="102" t="s">
        <v>246</v>
      </c>
      <c r="C188" s="79" t="s">
        <v>293</v>
      </c>
      <c r="D188" s="78">
        <v>200</v>
      </c>
      <c r="E188" s="79" t="s">
        <v>248</v>
      </c>
      <c r="F188" s="98">
        <f>F189</f>
        <v>5000</v>
      </c>
    </row>
    <row r="189" spans="1:6" ht="14.25" customHeight="1">
      <c r="A189" s="76">
        <v>159</v>
      </c>
      <c r="B189" s="102" t="s">
        <v>11</v>
      </c>
      <c r="C189" s="79" t="s">
        <v>293</v>
      </c>
      <c r="D189" s="78">
        <v>244</v>
      </c>
      <c r="E189" s="78" t="s">
        <v>14</v>
      </c>
      <c r="F189" s="98">
        <v>5000</v>
      </c>
    </row>
    <row r="190" spans="1:6" ht="14.25" customHeight="1">
      <c r="A190" s="76">
        <v>160</v>
      </c>
      <c r="B190" s="102" t="s">
        <v>180</v>
      </c>
      <c r="C190" s="79" t="s">
        <v>265</v>
      </c>
      <c r="D190" s="78"/>
      <c r="E190" s="78"/>
      <c r="F190" s="97">
        <f>F191</f>
        <v>2298</v>
      </c>
    </row>
    <row r="191" spans="1:6" ht="12.75" customHeight="1">
      <c r="A191" s="76">
        <v>161</v>
      </c>
      <c r="B191" s="102" t="s">
        <v>254</v>
      </c>
      <c r="C191" s="79" t="s">
        <v>265</v>
      </c>
      <c r="D191" s="78">
        <v>850</v>
      </c>
      <c r="E191" s="79" t="s">
        <v>248</v>
      </c>
      <c r="F191" s="98">
        <f>F193</f>
        <v>2298</v>
      </c>
    </row>
    <row r="192" spans="1:6" ht="14.25" customHeight="1" hidden="1">
      <c r="A192" s="76">
        <v>162</v>
      </c>
      <c r="B192" s="102" t="s">
        <v>255</v>
      </c>
      <c r="C192" s="79" t="s">
        <v>265</v>
      </c>
      <c r="D192" s="78">
        <v>853</v>
      </c>
      <c r="E192" s="78" t="s">
        <v>14</v>
      </c>
      <c r="F192" s="98">
        <v>0</v>
      </c>
    </row>
    <row r="193" spans="1:6" ht="14.25" customHeight="1">
      <c r="A193" s="76">
        <v>163</v>
      </c>
      <c r="B193" s="117" t="s">
        <v>5</v>
      </c>
      <c r="C193" s="79" t="s">
        <v>265</v>
      </c>
      <c r="D193" s="78"/>
      <c r="E193" s="78" t="s">
        <v>14</v>
      </c>
      <c r="F193" s="98">
        <v>2298</v>
      </c>
    </row>
    <row r="194" spans="1:6" ht="14.25" customHeight="1">
      <c r="A194" s="76">
        <v>164</v>
      </c>
      <c r="B194" s="102" t="s">
        <v>180</v>
      </c>
      <c r="C194" s="79" t="s">
        <v>265</v>
      </c>
      <c r="D194" s="78"/>
      <c r="E194" s="78"/>
      <c r="F194" s="97">
        <f>F195+F199</f>
        <v>430000</v>
      </c>
    </row>
    <row r="195" spans="1:6" ht="14.25" customHeight="1">
      <c r="A195" s="76">
        <v>65</v>
      </c>
      <c r="B195" s="148" t="s">
        <v>159</v>
      </c>
      <c r="C195" s="79" t="s">
        <v>269</v>
      </c>
      <c r="D195" s="83"/>
      <c r="E195" s="78"/>
      <c r="F195" s="96">
        <f>F196</f>
        <v>330261</v>
      </c>
    </row>
    <row r="196" spans="1:6" ht="25.5">
      <c r="A196" s="76">
        <v>166</v>
      </c>
      <c r="B196" s="148" t="s">
        <v>250</v>
      </c>
      <c r="C196" s="79" t="s">
        <v>269</v>
      </c>
      <c r="D196" s="83">
        <v>120</v>
      </c>
      <c r="E196" s="79" t="s">
        <v>248</v>
      </c>
      <c r="F196" s="96">
        <f>F197</f>
        <v>330261</v>
      </c>
    </row>
    <row r="197" spans="1:6" ht="38.25">
      <c r="A197" s="76">
        <v>167</v>
      </c>
      <c r="B197" s="102" t="s">
        <v>24</v>
      </c>
      <c r="C197" s="79" t="s">
        <v>269</v>
      </c>
      <c r="D197" s="83">
        <v>121</v>
      </c>
      <c r="E197" s="78" t="s">
        <v>14</v>
      </c>
      <c r="F197" s="96">
        <f>F198</f>
        <v>330261</v>
      </c>
    </row>
    <row r="198" spans="1:6" ht="12.75">
      <c r="A198" s="76">
        <v>168</v>
      </c>
      <c r="B198" s="117" t="s">
        <v>5</v>
      </c>
      <c r="C198" s="79" t="s">
        <v>269</v>
      </c>
      <c r="D198" s="83">
        <v>121</v>
      </c>
      <c r="E198" s="78" t="s">
        <v>14</v>
      </c>
      <c r="F198" s="96">
        <v>330261</v>
      </c>
    </row>
    <row r="199" spans="1:6" ht="25.5">
      <c r="A199" s="76">
        <v>169</v>
      </c>
      <c r="B199" s="148" t="s">
        <v>250</v>
      </c>
      <c r="C199" s="79" t="s">
        <v>269</v>
      </c>
      <c r="D199" s="83">
        <v>120</v>
      </c>
      <c r="E199" s="79" t="s">
        <v>248</v>
      </c>
      <c r="F199" s="96">
        <f>F200</f>
        <v>99739</v>
      </c>
    </row>
    <row r="200" spans="1:6" ht="48">
      <c r="A200" s="76">
        <v>170</v>
      </c>
      <c r="B200" s="53" t="s">
        <v>300</v>
      </c>
      <c r="C200" s="79" t="s">
        <v>269</v>
      </c>
      <c r="D200" s="83">
        <v>129</v>
      </c>
      <c r="E200" s="78" t="s">
        <v>14</v>
      </c>
      <c r="F200" s="96">
        <f>F201</f>
        <v>99739</v>
      </c>
    </row>
    <row r="201" spans="1:6" ht="12.75">
      <c r="A201" s="76">
        <v>171</v>
      </c>
      <c r="B201" s="117" t="s">
        <v>5</v>
      </c>
      <c r="C201" s="79" t="s">
        <v>269</v>
      </c>
      <c r="D201" s="83">
        <v>129</v>
      </c>
      <c r="E201" s="78" t="s">
        <v>14</v>
      </c>
      <c r="F201" s="96">
        <v>99739</v>
      </c>
    </row>
    <row r="202" spans="1:6" ht="51">
      <c r="A202" s="76">
        <v>172</v>
      </c>
      <c r="B202" s="102" t="s">
        <v>86</v>
      </c>
      <c r="C202" s="79" t="s">
        <v>288</v>
      </c>
      <c r="D202" s="83"/>
      <c r="E202" s="79"/>
      <c r="F202" s="95">
        <f>F203</f>
        <v>19200</v>
      </c>
    </row>
    <row r="203" spans="1:6" ht="38.25">
      <c r="A203" s="76">
        <v>173</v>
      </c>
      <c r="B203" s="148" t="s">
        <v>160</v>
      </c>
      <c r="C203" s="79" t="s">
        <v>263</v>
      </c>
      <c r="D203" s="83"/>
      <c r="E203" s="79"/>
      <c r="F203" s="96">
        <f>F204</f>
        <v>19200</v>
      </c>
    </row>
    <row r="204" spans="1:6" ht="25.5">
      <c r="A204" s="84">
        <v>174</v>
      </c>
      <c r="B204" s="148" t="s">
        <v>250</v>
      </c>
      <c r="C204" s="80" t="s">
        <v>263</v>
      </c>
      <c r="D204" s="83">
        <v>120</v>
      </c>
      <c r="E204" s="79" t="s">
        <v>248</v>
      </c>
      <c r="F204" s="98">
        <f>F205</f>
        <v>19200</v>
      </c>
    </row>
    <row r="205" spans="1:6" ht="48">
      <c r="A205" s="84">
        <v>175</v>
      </c>
      <c r="B205" s="117" t="s">
        <v>178</v>
      </c>
      <c r="C205" s="80" t="s">
        <v>263</v>
      </c>
      <c r="D205" s="83">
        <v>123</v>
      </c>
      <c r="E205" s="80" t="s">
        <v>10</v>
      </c>
      <c r="F205" s="98">
        <f>F206</f>
        <v>19200</v>
      </c>
    </row>
    <row r="206" spans="1:6" ht="12.75">
      <c r="A206" s="84">
        <v>176</v>
      </c>
      <c r="B206" s="117" t="s">
        <v>5</v>
      </c>
      <c r="C206" s="80" t="s">
        <v>263</v>
      </c>
      <c r="D206" s="83">
        <v>123</v>
      </c>
      <c r="E206" s="80" t="s">
        <v>10</v>
      </c>
      <c r="F206" s="98">
        <v>19200</v>
      </c>
    </row>
    <row r="207" spans="1:6" ht="12.75">
      <c r="A207" s="84">
        <v>177</v>
      </c>
      <c r="B207" s="117" t="s">
        <v>88</v>
      </c>
      <c r="C207" s="79" t="s">
        <v>285</v>
      </c>
      <c r="D207" s="83"/>
      <c r="E207" s="80"/>
      <c r="F207" s="97">
        <f>F208</f>
        <v>11000</v>
      </c>
    </row>
    <row r="208" spans="1:6" ht="63.75">
      <c r="A208" s="84">
        <v>178</v>
      </c>
      <c r="B208" s="102" t="s">
        <v>185</v>
      </c>
      <c r="C208" s="79" t="s">
        <v>273</v>
      </c>
      <c r="D208" s="83"/>
      <c r="E208" s="79"/>
      <c r="F208" s="96">
        <f>F209+F212</f>
        <v>11000</v>
      </c>
    </row>
    <row r="209" spans="1:6" ht="25.5">
      <c r="A209" s="84">
        <v>179</v>
      </c>
      <c r="B209" s="148" t="s">
        <v>250</v>
      </c>
      <c r="C209" s="79" t="s">
        <v>273</v>
      </c>
      <c r="D209" s="83">
        <v>120</v>
      </c>
      <c r="E209" s="79" t="s">
        <v>248</v>
      </c>
      <c r="F209" s="95">
        <f>F210+F211</f>
        <v>8800</v>
      </c>
    </row>
    <row r="210" spans="1:6" ht="38.25">
      <c r="A210" s="84">
        <v>180</v>
      </c>
      <c r="B210" s="102" t="s">
        <v>24</v>
      </c>
      <c r="C210" s="79" t="s">
        <v>273</v>
      </c>
      <c r="D210" s="83">
        <v>121</v>
      </c>
      <c r="E210" s="79" t="s">
        <v>17</v>
      </c>
      <c r="F210" s="96">
        <v>6759</v>
      </c>
    </row>
    <row r="211" spans="1:6" ht="48">
      <c r="A211" s="84">
        <v>181</v>
      </c>
      <c r="B211" s="53" t="s">
        <v>300</v>
      </c>
      <c r="C211" s="79" t="s">
        <v>273</v>
      </c>
      <c r="D211" s="83">
        <v>129</v>
      </c>
      <c r="E211" s="79" t="s">
        <v>17</v>
      </c>
      <c r="F211" s="96">
        <v>2041</v>
      </c>
    </row>
    <row r="212" spans="1:6" ht="25.5">
      <c r="A212" s="84">
        <v>182</v>
      </c>
      <c r="B212" s="102" t="s">
        <v>246</v>
      </c>
      <c r="C212" s="79" t="s">
        <v>273</v>
      </c>
      <c r="D212" s="83">
        <v>200</v>
      </c>
      <c r="E212" s="79" t="s">
        <v>248</v>
      </c>
      <c r="F212" s="95">
        <f>F213</f>
        <v>2200</v>
      </c>
    </row>
    <row r="213" spans="1:6" ht="38.25">
      <c r="A213" s="84">
        <v>183</v>
      </c>
      <c r="B213" s="102" t="s">
        <v>11</v>
      </c>
      <c r="C213" s="79" t="s">
        <v>273</v>
      </c>
      <c r="D213" s="83">
        <v>244</v>
      </c>
      <c r="E213" s="79" t="s">
        <v>17</v>
      </c>
      <c r="F213" s="122">
        <v>2200</v>
      </c>
    </row>
    <row r="214" spans="1:6" ht="12.75">
      <c r="A214" s="76">
        <v>184</v>
      </c>
      <c r="B214" s="102" t="s">
        <v>162</v>
      </c>
      <c r="C214" s="79" t="s">
        <v>27</v>
      </c>
      <c r="D214" s="83"/>
      <c r="E214" s="79"/>
      <c r="F214" s="95">
        <f>F215+F224+F228+F236+F240+F232+F217</f>
        <v>241874</v>
      </c>
    </row>
    <row r="215" spans="1:6" ht="12.75">
      <c r="A215" s="76">
        <v>185</v>
      </c>
      <c r="B215" s="102" t="s">
        <v>183</v>
      </c>
      <c r="C215" s="79" t="s">
        <v>289</v>
      </c>
      <c r="D215" s="83"/>
      <c r="E215" s="79" t="s">
        <v>170</v>
      </c>
      <c r="F215" s="95">
        <f>F216</f>
        <v>20000</v>
      </c>
    </row>
    <row r="216" spans="1:6" ht="28.5" customHeight="1">
      <c r="A216" s="76">
        <v>186</v>
      </c>
      <c r="B216" s="117" t="s">
        <v>184</v>
      </c>
      <c r="C216" s="79" t="s">
        <v>271</v>
      </c>
      <c r="D216" s="78"/>
      <c r="E216" s="79" t="s">
        <v>170</v>
      </c>
      <c r="F216" s="96">
        <f>F221</f>
        <v>20000</v>
      </c>
    </row>
    <row r="217" spans="1:6" ht="12.75" hidden="1">
      <c r="A217" s="76">
        <v>187</v>
      </c>
      <c r="B217" s="77" t="s">
        <v>253</v>
      </c>
      <c r="C217" s="79" t="s">
        <v>467</v>
      </c>
      <c r="D217" s="78">
        <v>800</v>
      </c>
      <c r="E217" s="79" t="s">
        <v>466</v>
      </c>
      <c r="F217" s="95">
        <f>F218</f>
        <v>0</v>
      </c>
    </row>
    <row r="218" spans="1:6" ht="12.75" hidden="1">
      <c r="A218" s="76">
        <v>188</v>
      </c>
      <c r="B218" s="77" t="s">
        <v>468</v>
      </c>
      <c r="C218" s="79" t="s">
        <v>467</v>
      </c>
      <c r="D218" s="78">
        <v>880</v>
      </c>
      <c r="E218" s="79" t="s">
        <v>466</v>
      </c>
      <c r="F218" s="96">
        <f>F220</f>
        <v>0</v>
      </c>
    </row>
    <row r="219" spans="1:6" ht="12.75" hidden="1">
      <c r="A219" s="76">
        <v>189</v>
      </c>
      <c r="B219" s="62" t="s">
        <v>503</v>
      </c>
      <c r="C219" s="79" t="s">
        <v>467</v>
      </c>
      <c r="D219" s="78">
        <v>880</v>
      </c>
      <c r="E219" s="79" t="s">
        <v>466</v>
      </c>
      <c r="F219" s="96">
        <f>F220</f>
        <v>0</v>
      </c>
    </row>
    <row r="220" spans="1:6" ht="12.75" hidden="1">
      <c r="A220" s="76">
        <v>190</v>
      </c>
      <c r="B220" s="117" t="s">
        <v>504</v>
      </c>
      <c r="C220" s="79" t="s">
        <v>467</v>
      </c>
      <c r="D220" s="78">
        <v>880</v>
      </c>
      <c r="E220" s="79" t="s">
        <v>248</v>
      </c>
      <c r="F220" s="96">
        <v>0</v>
      </c>
    </row>
    <row r="221" spans="1:6" ht="12.75">
      <c r="A221" s="76">
        <v>191</v>
      </c>
      <c r="B221" s="117" t="s">
        <v>253</v>
      </c>
      <c r="C221" s="79" t="s">
        <v>271</v>
      </c>
      <c r="D221" s="78">
        <v>800</v>
      </c>
      <c r="E221" s="79"/>
      <c r="F221" s="96">
        <f>F222</f>
        <v>20000</v>
      </c>
    </row>
    <row r="222" spans="1:6" ht="12.75">
      <c r="A222" s="76">
        <v>192</v>
      </c>
      <c r="B222" s="117" t="s">
        <v>161</v>
      </c>
      <c r="C222" s="79" t="s">
        <v>271</v>
      </c>
      <c r="D222" s="78">
        <v>870</v>
      </c>
      <c r="E222" s="79"/>
      <c r="F222" s="96">
        <f>F223</f>
        <v>20000</v>
      </c>
    </row>
    <row r="223" spans="1:6" ht="12.75">
      <c r="A223" s="76">
        <v>193</v>
      </c>
      <c r="B223" s="117" t="s">
        <v>5</v>
      </c>
      <c r="C223" s="79" t="s">
        <v>271</v>
      </c>
      <c r="D223" s="78">
        <v>870</v>
      </c>
      <c r="E223" s="79" t="s">
        <v>248</v>
      </c>
      <c r="F223" s="96">
        <v>20000</v>
      </c>
    </row>
    <row r="224" spans="1:6" ht="51">
      <c r="A224" s="76">
        <v>172</v>
      </c>
      <c r="B224" s="102" t="s">
        <v>186</v>
      </c>
      <c r="C224" s="79" t="s">
        <v>274</v>
      </c>
      <c r="D224" s="80"/>
      <c r="E224" s="79"/>
      <c r="F224" s="95">
        <f>F225</f>
        <v>5168</v>
      </c>
    </row>
    <row r="225" spans="1:6" ht="25.5">
      <c r="A225" s="76">
        <v>173</v>
      </c>
      <c r="B225" s="102" t="s">
        <v>246</v>
      </c>
      <c r="C225" s="79" t="s">
        <v>274</v>
      </c>
      <c r="D225" s="80" t="s">
        <v>256</v>
      </c>
      <c r="E225" s="79"/>
      <c r="F225" s="96">
        <f>F226</f>
        <v>5168</v>
      </c>
    </row>
    <row r="226" spans="1:6" ht="38.25">
      <c r="A226" s="76">
        <v>174</v>
      </c>
      <c r="B226" s="102" t="s">
        <v>11</v>
      </c>
      <c r="C226" s="79" t="s">
        <v>274</v>
      </c>
      <c r="D226" s="80" t="s">
        <v>12</v>
      </c>
      <c r="E226" s="79"/>
      <c r="F226" s="96">
        <f>F227</f>
        <v>5168</v>
      </c>
    </row>
    <row r="227" spans="1:6" ht="12.75">
      <c r="A227" s="76">
        <v>175</v>
      </c>
      <c r="B227" s="117" t="s">
        <v>88</v>
      </c>
      <c r="C227" s="79" t="s">
        <v>274</v>
      </c>
      <c r="D227" s="80" t="s">
        <v>12</v>
      </c>
      <c r="E227" s="79" t="s">
        <v>17</v>
      </c>
      <c r="F227" s="96">
        <v>5168</v>
      </c>
    </row>
    <row r="228" spans="1:6" ht="204">
      <c r="A228" s="76">
        <v>194</v>
      </c>
      <c r="B228" s="117" t="s">
        <v>182</v>
      </c>
      <c r="C228" s="79" t="s">
        <v>270</v>
      </c>
      <c r="D228" s="79"/>
      <c r="E228" s="78"/>
      <c r="F228" s="95">
        <f>F229</f>
        <v>42024</v>
      </c>
    </row>
    <row r="229" spans="1:6" ht="12.75">
      <c r="A229" s="76">
        <v>195</v>
      </c>
      <c r="B229" s="102" t="s">
        <v>257</v>
      </c>
      <c r="C229" s="79" t="s">
        <v>270</v>
      </c>
      <c r="D229" s="79" t="s">
        <v>258</v>
      </c>
      <c r="E229" s="78" t="s">
        <v>14</v>
      </c>
      <c r="F229" s="96">
        <f>F230</f>
        <v>42024</v>
      </c>
    </row>
    <row r="230" spans="1:6" ht="12.75">
      <c r="A230" s="76">
        <v>196</v>
      </c>
      <c r="B230" s="102" t="s">
        <v>259</v>
      </c>
      <c r="C230" s="79" t="s">
        <v>270</v>
      </c>
      <c r="D230" s="79" t="s">
        <v>157</v>
      </c>
      <c r="E230" s="78" t="s">
        <v>14</v>
      </c>
      <c r="F230" s="96">
        <f>F231</f>
        <v>42024</v>
      </c>
    </row>
    <row r="231" spans="1:6" ht="12.75">
      <c r="A231" s="76">
        <v>197</v>
      </c>
      <c r="B231" s="117" t="s">
        <v>5</v>
      </c>
      <c r="C231" s="79" t="s">
        <v>270</v>
      </c>
      <c r="D231" s="79" t="s">
        <v>157</v>
      </c>
      <c r="E231" s="79" t="s">
        <v>248</v>
      </c>
      <c r="F231" s="96">
        <v>42024</v>
      </c>
    </row>
    <row r="232" spans="1:6" ht="24">
      <c r="A232" s="76">
        <v>198</v>
      </c>
      <c r="B232" s="117" t="s">
        <v>505</v>
      </c>
      <c r="C232" s="79" t="s">
        <v>465</v>
      </c>
      <c r="D232" s="79"/>
      <c r="E232" s="79"/>
      <c r="F232" s="95">
        <f>F233</f>
        <v>1072</v>
      </c>
    </row>
    <row r="233" spans="1:6" ht="12.75">
      <c r="A233" s="76">
        <v>199</v>
      </c>
      <c r="B233" s="102" t="s">
        <v>257</v>
      </c>
      <c r="C233" s="79" t="s">
        <v>465</v>
      </c>
      <c r="D233" s="79" t="s">
        <v>258</v>
      </c>
      <c r="E233" s="78" t="s">
        <v>14</v>
      </c>
      <c r="F233" s="96">
        <f>F234</f>
        <v>1072</v>
      </c>
    </row>
    <row r="234" spans="1:6" ht="12.75">
      <c r="A234" s="76">
        <v>200</v>
      </c>
      <c r="B234" s="102" t="s">
        <v>259</v>
      </c>
      <c r="C234" s="79" t="s">
        <v>465</v>
      </c>
      <c r="D234" s="79" t="s">
        <v>157</v>
      </c>
      <c r="E234" s="78" t="s">
        <v>14</v>
      </c>
      <c r="F234" s="96">
        <f>F235</f>
        <v>1072</v>
      </c>
    </row>
    <row r="235" spans="1:6" ht="12.75">
      <c r="A235" s="76">
        <v>201</v>
      </c>
      <c r="B235" s="117" t="s">
        <v>5</v>
      </c>
      <c r="C235" s="79" t="s">
        <v>465</v>
      </c>
      <c r="D235" s="79" t="s">
        <v>157</v>
      </c>
      <c r="E235" s="79" t="s">
        <v>248</v>
      </c>
      <c r="F235" s="96">
        <v>1072</v>
      </c>
    </row>
    <row r="236" spans="1:6" ht="27" customHeight="1">
      <c r="A236" s="76">
        <v>202</v>
      </c>
      <c r="B236" s="117" t="s">
        <v>210</v>
      </c>
      <c r="C236" s="161" t="s">
        <v>330</v>
      </c>
      <c r="D236" s="79"/>
      <c r="E236" s="79"/>
      <c r="F236" s="96">
        <f>F237</f>
        <v>173610</v>
      </c>
    </row>
    <row r="237" spans="1:6" ht="12.75">
      <c r="A237" s="76">
        <v>203</v>
      </c>
      <c r="B237" s="117" t="s">
        <v>257</v>
      </c>
      <c r="C237" s="161" t="s">
        <v>330</v>
      </c>
      <c r="D237" s="161" t="s">
        <v>174</v>
      </c>
      <c r="E237" s="161" t="s">
        <v>329</v>
      </c>
      <c r="F237" s="96">
        <f>F238+F239</f>
        <v>173610</v>
      </c>
    </row>
    <row r="238" spans="1:6" ht="12.75">
      <c r="A238" s="76">
        <v>204</v>
      </c>
      <c r="B238" s="117" t="s">
        <v>259</v>
      </c>
      <c r="C238" s="161" t="s">
        <v>330</v>
      </c>
      <c r="D238" s="161" t="s">
        <v>332</v>
      </c>
      <c r="E238" s="161" t="s">
        <v>329</v>
      </c>
      <c r="F238" s="96">
        <v>133341</v>
      </c>
    </row>
    <row r="239" spans="1:6" ht="12" customHeight="1">
      <c r="A239" s="76">
        <v>205</v>
      </c>
      <c r="B239" s="117" t="s">
        <v>326</v>
      </c>
      <c r="C239" s="161" t="s">
        <v>330</v>
      </c>
      <c r="D239" s="161" t="s">
        <v>507</v>
      </c>
      <c r="E239" s="161" t="s">
        <v>328</v>
      </c>
      <c r="F239" s="96">
        <v>40269</v>
      </c>
    </row>
    <row r="240" spans="1:6" ht="12.75" hidden="1">
      <c r="A240" s="76">
        <v>182</v>
      </c>
      <c r="B240" s="194" t="s">
        <v>367</v>
      </c>
      <c r="C240" s="194" t="s">
        <v>366</v>
      </c>
      <c r="D240" s="194" t="s">
        <v>368</v>
      </c>
      <c r="E240" s="194"/>
      <c r="F240" s="96">
        <f>F241</f>
        <v>0</v>
      </c>
    </row>
    <row r="241" spans="1:6" ht="12.75" hidden="1">
      <c r="A241" s="76">
        <v>183</v>
      </c>
      <c r="B241" s="194" t="s">
        <v>359</v>
      </c>
      <c r="C241" s="194" t="s">
        <v>366</v>
      </c>
      <c r="D241" s="194" t="s">
        <v>368</v>
      </c>
      <c r="E241" s="194" t="s">
        <v>360</v>
      </c>
      <c r="F241" s="96">
        <f>F242</f>
        <v>0</v>
      </c>
    </row>
    <row r="242" spans="1:6" ht="12.75" hidden="1">
      <c r="A242" s="76">
        <v>184</v>
      </c>
      <c r="B242" s="194" t="s">
        <v>361</v>
      </c>
      <c r="C242" s="194" t="s">
        <v>366</v>
      </c>
      <c r="D242" s="194" t="s">
        <v>368</v>
      </c>
      <c r="E242" s="194" t="s">
        <v>362</v>
      </c>
      <c r="F242" s="96">
        <f>F243</f>
        <v>0</v>
      </c>
    </row>
    <row r="243" spans="1:6" ht="12.75" hidden="1">
      <c r="A243" s="76">
        <v>185</v>
      </c>
      <c r="B243" s="193" t="s">
        <v>361</v>
      </c>
      <c r="C243" s="193" t="s">
        <v>366</v>
      </c>
      <c r="D243" s="193" t="s">
        <v>370</v>
      </c>
      <c r="E243" s="193" t="s">
        <v>362</v>
      </c>
      <c r="F243" s="96">
        <v>0</v>
      </c>
    </row>
    <row r="244" spans="1:6" ht="12.75">
      <c r="A244" s="76">
        <v>206</v>
      </c>
      <c r="B244" s="190" t="s">
        <v>238</v>
      </c>
      <c r="C244" s="79"/>
      <c r="D244" s="79"/>
      <c r="E244" s="78"/>
      <c r="F244" s="128">
        <f>F9+F130+F214</f>
        <v>11113019</v>
      </c>
    </row>
    <row r="245" spans="1:2" ht="12.75">
      <c r="A245" s="192"/>
      <c r="B245" s="191"/>
    </row>
  </sheetData>
  <sheetProtection/>
  <mergeCells count="7">
    <mergeCell ref="B2:F2"/>
    <mergeCell ref="B4:F4"/>
    <mergeCell ref="A5:F5"/>
    <mergeCell ref="A7:A8"/>
    <mergeCell ref="B7:B8"/>
    <mergeCell ref="C7:E7"/>
    <mergeCell ref="F7:F8"/>
  </mergeCells>
  <printOptions/>
  <pageMargins left="0.11811023622047245" right="0.11811023622047245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2019-11-15T15:01:26Z</cp:lastPrinted>
  <dcterms:created xsi:type="dcterms:W3CDTF">2001-04-26T07:34:20Z</dcterms:created>
  <dcterms:modified xsi:type="dcterms:W3CDTF">2019-12-05T04:27:14Z</dcterms:modified>
  <cp:category/>
  <cp:version/>
  <cp:contentType/>
  <cp:contentStatus/>
</cp:coreProperties>
</file>