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1" activeTab="6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0 год" sheetId="5" r:id="rId5"/>
    <sheet name="функцион. 20 год" sheetId="6" r:id="rId6"/>
    <sheet name="ЦСР 20 год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доходов'!$A$2:$E$66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<sst xmlns="http://schemas.openxmlformats.org/spreadsheetml/2006/main" count="2176" uniqueCount="587">
  <si>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</si>
  <si>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</si>
  <si>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</si>
  <si>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</si>
  <si>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</si>
  <si>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</si>
  <si>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</si>
  <si>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</si>
  <si>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</si>
  <si>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</si>
  <si>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</si>
  <si>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</si>
  <si>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</si>
  <si>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</si>
  <si>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</si>
  <si>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</si>
  <si>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</si>
  <si>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</si>
  <si>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</si>
  <si>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</si>
  <si>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</si>
  <si>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</si>
  <si>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</si>
  <si>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</si>
  <si>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</si>
  <si>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</si>
  <si>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</si>
  <si>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</si>
  <si>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</si>
  <si>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</si>
  <si>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</si>
  <si>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</si>
  <si>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</si>
  <si>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</si>
  <si>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</si>
  <si>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</si>
  <si>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</si>
  <si>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</si>
  <si>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</si>
  <si>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</si>
  <si>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</si>
  <si>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</si>
  <si>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</si>
  <si>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</si>
  <si>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</si>
  <si>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</si>
  <si>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</si>
  <si>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</si>
  <si>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</si>
  <si>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</si>
  <si>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</si>
  <si>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</si>
  <si>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</si>
  <si>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</si>
  <si>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</si>
  <si>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</si>
  <si>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</si>
  <si>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</si>
  <si>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</si>
  <si>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</si>
  <si>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</si>
  <si>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</si>
  <si>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</si>
  <si>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</si>
  <si>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</si>
  <si>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</si>
  <si>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</si>
  <si>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</si>
  <si>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</si>
  <si>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</si>
  <si>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</si>
  <si>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</si>
  <si>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</si>
  <si>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</si>
  <si>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</si>
  <si>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</si>
  <si>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</si>
  <si>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</si>
  <si>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</si>
  <si>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</si>
  <si>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</si>
  <si>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</si>
  <si>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</si>
  <si>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</si>
  <si>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</si>
  <si>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</si>
  <si>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</si>
  <si>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</si>
  <si>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</si>
  <si>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</si>
  <si>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</si>
  <si>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</si>
  <si>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</si>
  <si>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</si>
  <si>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</si>
  <si>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</si>
  <si>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</si>
  <si>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</si>
  <si>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</si>
  <si>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</si>
  <si>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</si>
  <si>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</si>
  <si>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</si>
  <si>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</si>
  <si>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</si>
  <si>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</si>
  <si>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</si>
  <si>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</si>
  <si>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</si>
  <si>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</si>
  <si>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</si>
  <si>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</si>
  <si>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</si>
  <si>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</si>
  <si>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</si>
  <si>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</si>
  <si>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</si>
  <si>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</si>
  <si>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</si>
  <si>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</si>
  <si>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</si>
  <si>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</si>
  <si>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</si>
  <si>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</si>
  <si>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</si>
  <si>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</si>
  <si>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</si>
  <si>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</si>
  <si>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</si>
  <si>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</si>
  <si>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</si>
  <si>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</si>
  <si>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</si>
  <si>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</si>
  <si>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</si>
  <si>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</si>
  <si>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</si>
  <si>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</si>
  <si>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</si>
  <si>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</si>
  <si>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</si>
  <si>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</si>
  <si>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</si>
  <si>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</si>
  <si>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</si>
  <si>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</si>
  <si>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</si>
  <si>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</si>
  <si>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</si>
  <si>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</si>
  <si>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</si>
  <si>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</si>
  <si>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</si>
  <si>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</si>
  <si>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</si>
  <si>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</si>
  <si>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</si>
  <si>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</si>
  <si>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</si>
  <si>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</si>
  <si>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</si>
  <si>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</si>
  <si>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</si>
  <si>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</si>
  <si>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</si>
  <si>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</si>
  <si>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</si>
  <si>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</si>
  <si>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</si>
  <si>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</si>
  <si>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</si>
  <si>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</si>
  <si>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</si>
  <si>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</si>
  <si>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</si>
  <si>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</si>
  <si>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</si>
  <si>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</si>
  <si>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</si>
  <si>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</si>
  <si>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</si>
  <si>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</si>
  <si>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</si>
  <si>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</si>
  <si>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</si>
  <si>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</si>
  <si>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</si>
  <si>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</si>
  <si>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</si>
  <si>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</si>
  <si>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</si>
  <si>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</si>
  <si>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</si>
  <si>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</si>
  <si>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</si>
  <si>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</si>
  <si>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</si>
  <si>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</si>
  <si>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</si>
  <si>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</si>
  <si>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</si>
  <si>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</si>
  <si>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</si>
  <si>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</si>
  <si>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</si>
  <si>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</si>
  <si>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</si>
  <si>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</si>
  <si>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</si>
  <si>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</si>
  <si>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</si>
  <si>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</si>
  <si>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</si>
  <si>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</si>
  <si>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</si>
  <si>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</si>
  <si>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</si>
  <si>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</si>
  <si>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</si>
  <si>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</si>
  <si>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</si>
  <si>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</si>
  <si>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</si>
  <si>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</si>
  <si>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</si>
  <si>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</si>
  <si>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</si>
  <si>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</si>
  <si>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</si>
  <si>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</si>
  <si>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</si>
  <si>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</si>
  <si>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</si>
  <si>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</si>
  <si>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</si>
  <si>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</si>
  <si>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</si>
  <si>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</si>
  <si>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</si>
  <si>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</si>
  <si>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</si>
  <si>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</si>
  <si>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</si>
  <si>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</si>
  <si>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</si>
  <si>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</si>
  <si>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</si>
  <si>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</si>
  <si>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</si>
  <si>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</si>
  <si>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</si>
  <si>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</si>
  <si>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</si>
  <si>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</si>
  <si>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</si>
  <si>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</si>
  <si>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</si>
  <si>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</si>
  <si>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</si>
  <si>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</si>
  <si>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</si>
  <si>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</si>
  <si>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</si>
  <si>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</si>
  <si>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</si>
  <si>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</si>
  <si>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</si>
  <si>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</si>
  <si>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</si>
  <si>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</si>
  <si>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</si>
  <si>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</si>
  <si>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</si>
  <si>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</si>
  <si>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</si>
  <si>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</si>
  <si>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</si>
  <si>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</si>
  <si>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</si>
  <si>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</si>
  <si>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</si>
  <si>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2020 год</t>
  </si>
  <si>
    <t>2021 год</t>
  </si>
  <si>
    <t xml:space="preserve">            бюджета  Пинчугского  сельсовета на 2020 год  и плановый период 2021 - 2022 годов</t>
  </si>
  <si>
    <t>2022 год</t>
  </si>
  <si>
    <t xml:space="preserve"> бюджета Пинчугского сельсовета на 2020 год (ИНН 2407006641/КПП 240701001) и плановый период 2021-2022 годов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</si>
  <si>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</si>
  <si>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</si>
  <si>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</si>
  <si>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</si>
  <si>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</si>
  <si>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</si>
  <si>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</si>
  <si>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</si>
  <si>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</si>
  <si>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</si>
  <si>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</si>
  <si>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</si>
  <si>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</si>
  <si>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Главные администраторы  доходов бюджета Пинчугского сельсовета Богучанского района на 2020 год и плановый период 2021-2022годов</t>
  </si>
  <si>
    <t>Доходы бюджета  Пинчугского сельсовета на 2020 год и плановый период 2021-2022 годов</t>
  </si>
  <si>
    <t xml:space="preserve"> 2020год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</si>
  <si>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</si>
  <si>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</si>
  <si>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</si>
  <si>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</si>
  <si>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</si>
  <si>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</si>
  <si>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</si>
  <si>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</si>
  <si>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</si>
  <si>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</si>
  <si>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Ведомственная структура расходов  бюджета Пинчугского сельсовета на 2020 год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</si>
  <si>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</si>
  <si>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</si>
  <si>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</si>
  <si>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</si>
  <si>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</si>
  <si>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</si>
  <si>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</si>
  <si>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</si>
  <si>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</si>
  <si>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</si>
  <si>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</si>
  <si>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</si>
  <si>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</si>
  <si>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</si>
  <si>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</si>
  <si>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</si>
  <si>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</si>
  <si>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</si>
  <si>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2020 год </t>
  </si>
  <si>
    <t>Подпрограмма "Развитие культуры и спорта на территории Пинчугского сельсовета"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</si>
  <si>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2020 год </t>
  </si>
  <si>
    <t>119</t>
  </si>
  <si>
    <t>9602511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</si>
  <si>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</si>
  <si>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</si>
  <si>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</si>
  <si>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</si>
  <si>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</si>
  <si>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</si>
  <si>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</si>
  <si>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</si>
  <si>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</si>
  <si>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</si>
  <si>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</si>
  <si>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</si>
  <si>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</si>
  <si>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</si>
  <si>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</si>
  <si>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</si>
  <si>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</si>
  <si>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</si>
  <si>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</si>
  <si>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</si>
  <si>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</si>
  <si>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</si>
  <si>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</si>
  <si>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</si>
  <si>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</si>
  <si>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</si>
  <si>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</si>
  <si>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</si>
  <si>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</si>
  <si>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</si>
  <si>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</si>
  <si>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</si>
  <si>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</si>
  <si>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</si>
  <si>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</si>
  <si>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</si>
  <si>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</si>
  <si>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</si>
  <si>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</si>
  <si>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</si>
  <si>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</si>
  <si>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</si>
  <si>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</si>
  <si>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</si>
  <si>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</si>
  <si>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</si>
  <si>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</si>
  <si>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</si>
  <si>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</si>
  <si>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</si>
  <si>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</si>
  <si>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</si>
  <si>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</si>
  <si>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</si>
  <si>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</si>
  <si>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</si>
  <si>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</si>
  <si>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</si>
  <si>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</si>
  <si>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</si>
  <si>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</si>
  <si>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</si>
  <si>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</si>
  <si>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</si>
  <si>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</si>
  <si>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>Текущий 2020 год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</si>
  <si>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</si>
  <si>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</si>
  <si>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</si>
  <si>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</si>
  <si>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</si>
  <si>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</si>
  <si>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</si>
  <si>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</si>
  <si>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</si>
  <si>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</si>
  <si>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</si>
  <si>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</si>
  <si>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</si>
  <si>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</si>
  <si>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</si>
  <si>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</si>
  <si>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</si>
  <si>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</si>
  <si>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</si>
  <si>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</si>
  <si>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</si>
  <si>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</si>
  <si>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</si>
  <si>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</si>
  <si>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</si>
  <si>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</si>
  <si>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</si>
  <si>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</si>
  <si>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</si>
  <si>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</si>
  <si>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</si>
  <si>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</si>
  <si>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</si>
  <si>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</si>
  <si>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</si>
  <si>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</si>
  <si>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</si>
  <si>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</si>
  <si>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</si>
  <si>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</si>
  <si>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</si>
  <si>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</si>
  <si>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</si>
  <si>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</si>
  <si>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</si>
  <si>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</si>
  <si>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</si>
  <si>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</si>
  <si>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</si>
  <si>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</si>
  <si>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</si>
  <si>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</si>
  <si>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</si>
  <si>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</si>
  <si>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</si>
  <si>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</si>
  <si>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</si>
  <si>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</si>
  <si>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</si>
  <si>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</si>
  <si>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</si>
  <si>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</si>
  <si>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</si>
  <si>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</si>
  <si>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</si>
  <si>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</si>
  <si>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</si>
  <si>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</si>
  <si>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</si>
  <si>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</si>
  <si>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</si>
  <si>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</si>
  <si>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</si>
  <si>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</si>
  <si>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</si>
  <si>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</si>
  <si>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</si>
  <si>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</si>
  <si>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</si>
  <si>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</si>
  <si>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</si>
  <si>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</si>
  <si>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</si>
  <si>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</si>
  <si>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</si>
  <si>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</si>
  <si>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</si>
  <si>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</si>
  <si>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</si>
  <si>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</si>
  <si>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</si>
  <si>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</si>
  <si>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</si>
  <si>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</si>
  <si>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</si>
  <si>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</si>
  <si>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</si>
  <si>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</si>
  <si>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</si>
  <si>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</si>
  <si>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</si>
  <si>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</si>
  <si>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</si>
  <si>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</si>
  <si>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</si>
  <si>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</si>
  <si>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</si>
  <si>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</si>
  <si>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</si>
  <si>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</si>
  <si>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</si>
  <si>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</si>
  <si>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</si>
  <si>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</si>
  <si>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</si>
  <si>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</si>
  <si>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</si>
  <si>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</si>
  <si>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</si>
  <si>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</si>
  <si>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</si>
  <si>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</si>
  <si>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</si>
  <si>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</si>
  <si>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</si>
  <si>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</si>
  <si>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от 19.12.2019 года №31</t>
  </si>
  <si>
    <t>Приложение №5 к решению
Пинчугского сельского Совета депутатов
от "19" 12.2019 г.  №31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</si>
  <si>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</si>
  <si>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</si>
  <si>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</si>
  <si>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</si>
  <si>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</si>
  <si>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</si>
  <si>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</si>
  <si>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</si>
  <si>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</si>
  <si>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</si>
  <si>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</si>
  <si>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</si>
  <si>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Приложение №7 к решению
Пинчугского сельского Совета депутатов
от "19" 12.2019 г. №31</t>
  </si>
  <si>
    <t>Приложение № 9 к решению Пинчугского сельского совета депутатов
от 19.12.2019 г. №31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</si>
  <si>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</si>
  <si>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</si>
  <si>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</si>
  <si>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</si>
  <si>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</si>
  <si>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</si>
  <si>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</si>
  <si>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</si>
  <si>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</si>
  <si>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</si>
  <si>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</si>
  <si>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</si>
  <si>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</si>
  <si>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</si>
  <si>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2 02 29999 10 7749 150</t>
  </si>
  <si>
    <t>Прочие субсидии бюджетам сельских поселений (на реализацию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</t>
  </si>
  <si>
    <t>2 02 29999 10 1036 150</t>
  </si>
  <si>
    <t>Прочие субсидии бюджетам сельских поселений (на частичное финансирование (возмещение) расходов на повышение  с 1 июня 2020 года размеров оплаты труда отдельным категориям работников бюджетной сферы Красноярского края)"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</si>
  <si>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</si>
  <si>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</si>
  <si>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 xml:space="preserve"> от 19.12.2019 г. №31</t>
  </si>
  <si>
    <t>от 19.12.2019 г. №31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</si>
  <si>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</si>
  <si>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</si>
  <si>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</si>
  <si>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</si>
  <si>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</si>
  <si>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</si>
  <si>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</si>
  <si>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</si>
  <si>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10831380</t>
  </si>
  <si>
    <t>11366308,47</t>
  </si>
  <si>
    <t>2 02 29999 10 7427 150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</si>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</sst>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  <numFmt numFmtId="193" formatCode="?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193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0" fontId="8" fillId="0" borderId="0" xfId="69" applyFont="1" applyAlignment="1">
      <alignment horizontal="center" vertical="center"/>
      <protection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3" fontId="23" fillId="0" borderId="2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6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9" fillId="0" borderId="26" xfId="0" applyNumberFormat="1" applyFont="1" applyBorder="1" applyAlignment="1" applyProtection="1">
      <alignment horizontal="center" vertical="center" wrapText="1"/>
      <protection/>
    </xf>
    <xf numFmtId="49" fontId="38" fillId="0" borderId="27" xfId="0" applyNumberFormat="1" applyFont="1" applyBorder="1" applyAlignment="1" applyProtection="1">
      <alignment horizontal="center" vertical="center" wrapText="1"/>
      <protection/>
    </xf>
    <xf numFmtId="49" fontId="39" fillId="0" borderId="24" xfId="0" applyNumberFormat="1" applyFont="1" applyBorder="1" applyAlignment="1" applyProtection="1">
      <alignment horizontal="center" vertical="center" wrapText="1"/>
      <protection/>
    </xf>
    <xf numFmtId="49" fontId="39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B42" sqref="B42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147" t="s">
        <v>96</v>
      </c>
      <c r="F2" s="147"/>
    </row>
    <row r="3" spans="1:6" ht="12" customHeight="1">
      <c r="A3" s="5"/>
      <c r="B3" s="5"/>
      <c r="C3" s="6"/>
      <c r="D3" s="6"/>
      <c r="E3" s="6"/>
      <c r="F3" s="7" t="s">
        <v>237</v>
      </c>
    </row>
    <row r="4" spans="1:6" ht="12" customHeight="1">
      <c r="A4" s="5"/>
      <c r="B4" s="5"/>
      <c r="C4" s="6"/>
      <c r="D4" s="6"/>
      <c r="E4" s="6"/>
      <c r="F4" s="18" t="s">
        <v>581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47" t="s">
        <v>96</v>
      </c>
      <c r="F6" s="147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564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61" t="s">
        <v>527</v>
      </c>
      <c r="B10" s="161"/>
      <c r="C10" s="161"/>
      <c r="D10" s="161"/>
      <c r="E10" s="161"/>
      <c r="F10" s="161"/>
    </row>
    <row r="11" spans="1:6" ht="15.75">
      <c r="A11" s="161" t="s">
        <v>283</v>
      </c>
      <c r="B11" s="161"/>
      <c r="C11" s="161"/>
      <c r="D11" s="161"/>
      <c r="E11" s="161"/>
      <c r="F11" s="161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62" t="s">
        <v>50</v>
      </c>
      <c r="B13" s="163" t="s">
        <v>60</v>
      </c>
      <c r="C13" s="164"/>
      <c r="D13" s="169" t="s">
        <v>281</v>
      </c>
      <c r="E13" s="169" t="s">
        <v>282</v>
      </c>
      <c r="F13" s="167" t="s">
        <v>284</v>
      </c>
    </row>
    <row r="14" spans="1:6" ht="35.25" customHeight="1">
      <c r="A14" s="162"/>
      <c r="B14" s="165"/>
      <c r="C14" s="166"/>
      <c r="D14" s="170"/>
      <c r="E14" s="170"/>
      <c r="F14" s="168"/>
    </row>
    <row r="15" spans="1:6" ht="42.75" customHeight="1" hidden="1">
      <c r="A15" s="10" t="s">
        <v>121</v>
      </c>
      <c r="B15" s="152" t="s">
        <v>61</v>
      </c>
      <c r="C15" s="153"/>
      <c r="D15" s="13">
        <f>D23-D27</f>
        <v>534928.4700000007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50" t="s">
        <v>185</v>
      </c>
      <c r="C16" s="151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48" t="s">
        <v>184</v>
      </c>
      <c r="C17" s="149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48" t="s">
        <v>186</v>
      </c>
      <c r="C18" s="149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48" t="s">
        <v>183</v>
      </c>
      <c r="C19" s="149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48" t="s">
        <v>187</v>
      </c>
      <c r="C20" s="149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50" t="s">
        <v>547</v>
      </c>
      <c r="C21" s="151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48" t="s">
        <v>179</v>
      </c>
      <c r="C22" s="149"/>
      <c r="D22" s="13">
        <f>D23-D27</f>
        <v>534928.4700000007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52" t="s">
        <v>62</v>
      </c>
      <c r="C23" s="153"/>
      <c r="D23" s="13" t="str">
        <f>D24</f>
        <v>11366308,47</v>
      </c>
      <c r="E23" s="13" t="str">
        <f>E24</f>
        <v>9602511</v>
      </c>
      <c r="F23" s="13">
        <f>F24</f>
        <v>7002455</v>
      </c>
    </row>
    <row r="24" spans="1:6" ht="15">
      <c r="A24" s="11" t="s">
        <v>174</v>
      </c>
      <c r="B24" s="157" t="s">
        <v>63</v>
      </c>
      <c r="C24" s="158"/>
      <c r="D24" s="51" t="str">
        <f aca="true" t="shared" si="0" ref="D24:F25">D25</f>
        <v>11366308,47</v>
      </c>
      <c r="E24" s="51" t="str">
        <f t="shared" si="0"/>
        <v>9602511</v>
      </c>
      <c r="F24" s="51">
        <f t="shared" si="0"/>
        <v>7002455</v>
      </c>
    </row>
    <row r="25" spans="1:6" ht="22.5" customHeight="1">
      <c r="A25" s="11" t="s">
        <v>120</v>
      </c>
      <c r="B25" s="157" t="s">
        <v>64</v>
      </c>
      <c r="C25" s="158"/>
      <c r="D25" s="51" t="str">
        <f t="shared" si="0"/>
        <v>11366308,47</v>
      </c>
      <c r="E25" s="51" t="str">
        <f t="shared" si="0"/>
        <v>9602511</v>
      </c>
      <c r="F25" s="51">
        <f t="shared" si="0"/>
        <v>7002455</v>
      </c>
    </row>
    <row r="26" spans="1:6" ht="29.25" customHeight="1">
      <c r="A26" s="11" t="s">
        <v>119</v>
      </c>
      <c r="B26" s="148" t="s">
        <v>65</v>
      </c>
      <c r="C26" s="149"/>
      <c r="D26" s="52" t="s">
        <v>575</v>
      </c>
      <c r="E26" s="52" t="s">
        <v>335</v>
      </c>
      <c r="F26" s="51">
        <v>7002455</v>
      </c>
    </row>
    <row r="27" spans="1:6" ht="19.5" customHeight="1">
      <c r="A27" s="12" t="s">
        <v>177</v>
      </c>
      <c r="B27" s="159" t="s">
        <v>66</v>
      </c>
      <c r="C27" s="160"/>
      <c r="D27" s="13" t="str">
        <f>D28</f>
        <v>10831380</v>
      </c>
      <c r="E27" s="13" t="str">
        <f>E28</f>
        <v>9602511</v>
      </c>
      <c r="F27" s="13">
        <f>F28</f>
        <v>7002455</v>
      </c>
    </row>
    <row r="28" spans="1:6" ht="17.25" customHeight="1">
      <c r="A28" s="11" t="s">
        <v>176</v>
      </c>
      <c r="B28" s="157" t="s">
        <v>67</v>
      </c>
      <c r="C28" s="158"/>
      <c r="D28" s="51" t="str">
        <f aca="true" t="shared" si="1" ref="D28:F29">D29</f>
        <v>10831380</v>
      </c>
      <c r="E28" s="51" t="str">
        <f t="shared" si="1"/>
        <v>9602511</v>
      </c>
      <c r="F28" s="51">
        <f t="shared" si="1"/>
        <v>7002455</v>
      </c>
    </row>
    <row r="29" spans="1:6" ht="16.5" customHeight="1">
      <c r="A29" s="11" t="s">
        <v>118</v>
      </c>
      <c r="B29" s="154" t="s">
        <v>68</v>
      </c>
      <c r="C29" s="155"/>
      <c r="D29" s="51" t="str">
        <f t="shared" si="1"/>
        <v>10831380</v>
      </c>
      <c r="E29" s="51" t="str">
        <f t="shared" si="1"/>
        <v>9602511</v>
      </c>
      <c r="F29" s="51">
        <f t="shared" si="1"/>
        <v>7002455</v>
      </c>
    </row>
    <row r="30" spans="1:6" ht="33.75" customHeight="1">
      <c r="A30" s="11" t="s">
        <v>117</v>
      </c>
      <c r="B30" s="148" t="s">
        <v>69</v>
      </c>
      <c r="C30" s="149"/>
      <c r="D30" s="52" t="s">
        <v>574</v>
      </c>
      <c r="E30" s="52" t="s">
        <v>335</v>
      </c>
      <c r="F30" s="51">
        <v>7002455</v>
      </c>
    </row>
    <row r="31" spans="1:6" ht="18">
      <c r="A31" s="156" t="s">
        <v>70</v>
      </c>
      <c r="B31" s="156"/>
      <c r="C31" s="156"/>
      <c r="D31" s="13">
        <f>D15</f>
        <v>534928.4700000007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 t="s">
        <v>97</v>
      </c>
    </row>
    <row r="4" spans="1:5" ht="15">
      <c r="A4" s="14"/>
      <c r="B4" s="14"/>
      <c r="C4" s="14"/>
      <c r="D4" s="15"/>
      <c r="E4" s="7" t="s">
        <v>237</v>
      </c>
    </row>
    <row r="5" spans="1:5" ht="15">
      <c r="A5" s="14"/>
      <c r="B5" s="14"/>
      <c r="C5" s="14"/>
      <c r="D5" s="15"/>
      <c r="E5" s="7" t="s">
        <v>582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565</v>
      </c>
    </row>
    <row r="11" spans="1:5" ht="9" customHeight="1">
      <c r="A11" s="14"/>
      <c r="B11" s="14"/>
      <c r="C11" s="14"/>
      <c r="D11" s="15"/>
      <c r="E11" s="16"/>
    </row>
    <row r="12" spans="1:5" ht="18" customHeight="1">
      <c r="A12" s="173" t="s">
        <v>299</v>
      </c>
      <c r="B12" s="173"/>
      <c r="C12" s="173"/>
      <c r="D12" s="173"/>
      <c r="E12" s="173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174" t="s">
        <v>72</v>
      </c>
      <c r="B14" s="175"/>
      <c r="C14" s="176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177" t="s">
        <v>106</v>
      </c>
      <c r="B16" s="180" t="s">
        <v>107</v>
      </c>
      <c r="C16" s="21"/>
      <c r="D16" s="69"/>
      <c r="E16" s="70"/>
    </row>
    <row r="17" spans="1:5" ht="23.25" customHeight="1">
      <c r="A17" s="178"/>
      <c r="B17" s="181"/>
      <c r="C17" s="68">
        <v>890</v>
      </c>
      <c r="D17" s="69" t="s">
        <v>85</v>
      </c>
      <c r="E17" s="70" t="s">
        <v>550</v>
      </c>
    </row>
    <row r="18" spans="1:5" ht="41.25" customHeight="1">
      <c r="A18" s="179"/>
      <c r="B18" s="182"/>
      <c r="C18" s="39" t="s">
        <v>122</v>
      </c>
      <c r="D18" s="71" t="s">
        <v>286</v>
      </c>
      <c r="E18" s="72" t="s">
        <v>551</v>
      </c>
    </row>
    <row r="19" spans="1:5" ht="26.25" customHeight="1">
      <c r="A19" s="183" t="s">
        <v>105</v>
      </c>
      <c r="B19" s="184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171"/>
      <c r="B20" s="172"/>
      <c r="C20" s="39" t="s">
        <v>104</v>
      </c>
      <c r="D20" s="71" t="s">
        <v>108</v>
      </c>
      <c r="E20" s="73" t="s">
        <v>57</v>
      </c>
    </row>
    <row r="21" spans="1:5" ht="25.5" customHeight="1">
      <c r="A21" s="171"/>
      <c r="B21" s="172"/>
      <c r="C21" s="39" t="s">
        <v>104</v>
      </c>
      <c r="D21" s="71" t="s">
        <v>109</v>
      </c>
      <c r="E21" s="73" t="s">
        <v>57</v>
      </c>
    </row>
    <row r="22" spans="1:5" ht="26.25" customHeight="1">
      <c r="A22" s="171"/>
      <c r="B22" s="172"/>
      <c r="C22" s="39" t="s">
        <v>104</v>
      </c>
      <c r="D22" s="71" t="s">
        <v>110</v>
      </c>
      <c r="E22" s="73" t="s">
        <v>57</v>
      </c>
    </row>
    <row r="23" spans="1:5" ht="39.75" customHeight="1">
      <c r="A23" s="171"/>
      <c r="B23" s="172"/>
      <c r="C23" s="39" t="s">
        <v>104</v>
      </c>
      <c r="D23" s="74" t="s">
        <v>83</v>
      </c>
      <c r="E23" s="72" t="s">
        <v>552</v>
      </c>
    </row>
    <row r="24" spans="1:5" ht="40.5" customHeight="1">
      <c r="A24" s="171"/>
      <c r="B24" s="172"/>
      <c r="C24" s="39" t="s">
        <v>104</v>
      </c>
      <c r="D24" s="74" t="s">
        <v>100</v>
      </c>
      <c r="E24" s="72" t="s">
        <v>552</v>
      </c>
    </row>
    <row r="25" spans="1:5" ht="24.75" customHeight="1">
      <c r="A25" s="171"/>
      <c r="B25" s="172"/>
      <c r="C25" s="39" t="s">
        <v>104</v>
      </c>
      <c r="D25" s="74" t="s">
        <v>101</v>
      </c>
      <c r="E25" s="77" t="s">
        <v>552</v>
      </c>
    </row>
    <row r="26" spans="1:5" ht="27" customHeight="1">
      <c r="A26" s="171"/>
      <c r="B26" s="172"/>
      <c r="C26" s="39" t="s">
        <v>104</v>
      </c>
      <c r="D26" s="74" t="s">
        <v>82</v>
      </c>
      <c r="E26" s="100" t="s">
        <v>553</v>
      </c>
    </row>
    <row r="27" spans="1:5" ht="27" customHeight="1">
      <c r="A27" s="171"/>
      <c r="B27" s="172"/>
      <c r="C27" s="39" t="s">
        <v>104</v>
      </c>
      <c r="D27" s="74" t="s">
        <v>102</v>
      </c>
      <c r="E27" s="100" t="s">
        <v>553</v>
      </c>
    </row>
    <row r="28" spans="1:6" ht="26.25" customHeight="1">
      <c r="A28" s="171"/>
      <c r="B28" s="172"/>
      <c r="C28" s="39" t="s">
        <v>104</v>
      </c>
      <c r="D28" s="74" t="s">
        <v>103</v>
      </c>
      <c r="E28" s="100" t="s">
        <v>554</v>
      </c>
      <c r="F28" s="17"/>
    </row>
    <row r="29" spans="1:6" ht="17.25" customHeight="1" hidden="1">
      <c r="A29" s="171"/>
      <c r="B29" s="172"/>
      <c r="C29" s="39" t="s">
        <v>104</v>
      </c>
      <c r="D29" s="74" t="s">
        <v>548</v>
      </c>
      <c r="E29" s="108" t="s">
        <v>549</v>
      </c>
      <c r="F29" s="17"/>
    </row>
    <row r="30" spans="1:6" ht="32.25" customHeight="1">
      <c r="A30" s="171"/>
      <c r="B30" s="172"/>
      <c r="C30" s="39" t="s">
        <v>104</v>
      </c>
      <c r="D30" s="74" t="s">
        <v>570</v>
      </c>
      <c r="E30" s="108" t="s">
        <v>571</v>
      </c>
      <c r="F30" s="17"/>
    </row>
    <row r="31" spans="1:6" ht="26.25" customHeight="1">
      <c r="A31" s="171"/>
      <c r="B31" s="172"/>
      <c r="C31" s="39" t="s">
        <v>104</v>
      </c>
      <c r="D31" s="74" t="s">
        <v>545</v>
      </c>
      <c r="E31" s="108" t="s">
        <v>546</v>
      </c>
      <c r="F31" s="17"/>
    </row>
    <row r="32" spans="1:5" ht="12" customHeight="1">
      <c r="A32" s="171"/>
      <c r="B32" s="172"/>
      <c r="C32" s="39" t="s">
        <v>104</v>
      </c>
      <c r="D32" s="74" t="s">
        <v>85</v>
      </c>
      <c r="E32" s="73" t="s">
        <v>550</v>
      </c>
    </row>
    <row r="33" spans="1:5" ht="14.25" customHeight="1">
      <c r="A33" s="171"/>
      <c r="B33" s="101"/>
      <c r="C33" s="39" t="s">
        <v>104</v>
      </c>
      <c r="D33" s="74" t="s">
        <v>84</v>
      </c>
      <c r="E33" s="73" t="s">
        <v>555</v>
      </c>
    </row>
    <row r="34" spans="1:5" ht="15" customHeight="1">
      <c r="A34" s="171" t="s">
        <v>105</v>
      </c>
      <c r="B34" s="172" t="s">
        <v>190</v>
      </c>
      <c r="C34" s="39" t="s">
        <v>104</v>
      </c>
      <c r="D34" s="76" t="s">
        <v>287</v>
      </c>
      <c r="E34" s="75" t="s">
        <v>530</v>
      </c>
    </row>
    <row r="35" spans="1:5" ht="16.5" customHeight="1">
      <c r="A35" s="171"/>
      <c r="B35" s="172"/>
      <c r="C35" s="39" t="s">
        <v>104</v>
      </c>
      <c r="D35" s="76" t="s">
        <v>288</v>
      </c>
      <c r="E35" s="75" t="s">
        <v>531</v>
      </c>
    </row>
    <row r="36" spans="1:5" ht="28.5" customHeight="1">
      <c r="A36" s="171"/>
      <c r="B36" s="172"/>
      <c r="C36" s="39" t="s">
        <v>104</v>
      </c>
      <c r="D36" s="76" t="s">
        <v>560</v>
      </c>
      <c r="E36" s="75" t="s">
        <v>561</v>
      </c>
    </row>
    <row r="37" spans="1:5" ht="39" customHeight="1">
      <c r="A37" s="171"/>
      <c r="B37" s="172"/>
      <c r="C37" s="39" t="s">
        <v>104</v>
      </c>
      <c r="D37" s="76" t="s">
        <v>544</v>
      </c>
      <c r="E37" s="75" t="s">
        <v>342</v>
      </c>
    </row>
    <row r="38" spans="1:5" ht="28.5" customHeight="1">
      <c r="A38" s="171"/>
      <c r="B38" s="172"/>
      <c r="C38" s="39" t="s">
        <v>104</v>
      </c>
      <c r="D38" s="76" t="s">
        <v>532</v>
      </c>
      <c r="E38" s="75" t="s">
        <v>533</v>
      </c>
    </row>
    <row r="39" spans="1:5" ht="27" customHeight="1">
      <c r="A39" s="171"/>
      <c r="B39" s="172"/>
      <c r="C39" s="145">
        <v>912</v>
      </c>
      <c r="D39" s="109" t="s">
        <v>534</v>
      </c>
      <c r="E39" s="72" t="s">
        <v>343</v>
      </c>
    </row>
    <row r="40" spans="1:5" ht="16.5" customHeight="1">
      <c r="A40" s="171"/>
      <c r="B40" s="172"/>
      <c r="C40" s="97">
        <v>912</v>
      </c>
      <c r="D40" s="74" t="s">
        <v>535</v>
      </c>
      <c r="E40" s="73" t="s">
        <v>536</v>
      </c>
    </row>
    <row r="41" spans="1:5" ht="27.75" customHeight="1">
      <c r="A41" s="171"/>
      <c r="B41" s="172"/>
      <c r="C41" s="97">
        <v>912</v>
      </c>
      <c r="D41" s="74" t="s">
        <v>576</v>
      </c>
      <c r="E41" s="73" t="s">
        <v>577</v>
      </c>
    </row>
    <row r="42" spans="1:5" ht="24" customHeight="1">
      <c r="A42" s="171"/>
      <c r="B42" s="172"/>
      <c r="C42" s="78">
        <v>912</v>
      </c>
      <c r="D42" s="109" t="s">
        <v>537</v>
      </c>
      <c r="E42" s="102" t="s">
        <v>538</v>
      </c>
    </row>
    <row r="43" spans="1:5" ht="16.5" customHeight="1">
      <c r="A43" s="171"/>
      <c r="B43" s="172"/>
      <c r="C43" s="78">
        <v>912</v>
      </c>
      <c r="D43" s="109" t="s">
        <v>556</v>
      </c>
      <c r="E43" s="102" t="s">
        <v>557</v>
      </c>
    </row>
    <row r="44" spans="1:5" ht="42" customHeight="1">
      <c r="A44" s="171"/>
      <c r="B44" s="172"/>
      <c r="C44" s="78">
        <v>912</v>
      </c>
      <c r="D44" s="109" t="s">
        <v>558</v>
      </c>
      <c r="E44" s="102" t="s">
        <v>559</v>
      </c>
    </row>
    <row r="45" spans="1:5" ht="25.5" customHeight="1">
      <c r="A45" s="171"/>
      <c r="B45" s="172"/>
      <c r="C45" s="39" t="s">
        <v>104</v>
      </c>
      <c r="D45" s="76" t="s">
        <v>289</v>
      </c>
      <c r="E45" s="75" t="s">
        <v>539</v>
      </c>
    </row>
    <row r="46" spans="1:5" ht="26.25" customHeight="1">
      <c r="A46" s="171"/>
      <c r="B46" s="172"/>
      <c r="C46" s="39" t="s">
        <v>104</v>
      </c>
      <c r="D46" s="71" t="s">
        <v>290</v>
      </c>
      <c r="E46" s="75" t="s">
        <v>291</v>
      </c>
    </row>
    <row r="47" spans="1:5" ht="26.25" customHeight="1">
      <c r="A47" s="171"/>
      <c r="B47" s="172"/>
      <c r="C47" s="40">
        <v>912</v>
      </c>
      <c r="D47" s="96" t="s">
        <v>562</v>
      </c>
      <c r="E47" s="102" t="s">
        <v>563</v>
      </c>
    </row>
    <row r="48" spans="1:5" ht="15.75" customHeight="1">
      <c r="A48" s="171"/>
      <c r="B48" s="172"/>
      <c r="C48" s="40">
        <v>912</v>
      </c>
      <c r="D48" s="96" t="s">
        <v>292</v>
      </c>
      <c r="E48" s="102" t="s">
        <v>541</v>
      </c>
    </row>
    <row r="49" spans="1:5" ht="25.5" customHeight="1">
      <c r="A49" s="171"/>
      <c r="B49" s="172"/>
      <c r="C49" s="78">
        <v>912</v>
      </c>
      <c r="D49" s="98" t="s">
        <v>293</v>
      </c>
      <c r="E49" s="79" t="s">
        <v>540</v>
      </c>
    </row>
    <row r="50" spans="1:5" ht="14.25" customHeight="1">
      <c r="A50" s="171"/>
      <c r="B50" s="172"/>
      <c r="C50" s="78">
        <v>912</v>
      </c>
      <c r="D50" s="98" t="s">
        <v>294</v>
      </c>
      <c r="E50" s="102" t="s">
        <v>295</v>
      </c>
    </row>
    <row r="51" spans="1:5" ht="12" customHeight="1">
      <c r="A51" s="171"/>
      <c r="B51" s="172"/>
      <c r="C51" s="78">
        <v>912</v>
      </c>
      <c r="D51" s="98" t="s">
        <v>296</v>
      </c>
      <c r="E51" s="102" t="s">
        <v>297</v>
      </c>
    </row>
    <row r="52" spans="1:4" ht="24" customHeight="1">
      <c r="A52" s="20"/>
      <c r="B52" s="19"/>
      <c r="C52" s="17"/>
      <c r="D52" s="17"/>
    </row>
    <row r="53" spans="1:5" ht="17.25" customHeight="1">
      <c r="A53" s="103"/>
      <c r="B53" s="104"/>
      <c r="C53" s="105"/>
      <c r="D53" s="106"/>
      <c r="E53" s="107"/>
    </row>
    <row r="54" spans="1:5" ht="16.5" customHeight="1">
      <c r="A54" s="103"/>
      <c r="B54" s="104"/>
      <c r="C54" s="105"/>
      <c r="D54" s="106"/>
      <c r="E54" s="107"/>
    </row>
    <row r="55" spans="1:5" ht="21" customHeight="1">
      <c r="A55" s="103"/>
      <c r="B55" s="104"/>
      <c r="C55" s="105"/>
      <c r="D55" s="106"/>
      <c r="E55" s="107"/>
    </row>
    <row r="56" spans="1:5" ht="24" customHeight="1">
      <c r="A56" s="103"/>
      <c r="B56" s="104"/>
      <c r="C56" s="105"/>
      <c r="D56" s="106"/>
      <c r="E56" s="107"/>
    </row>
    <row r="57" spans="1:5" ht="22.5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5" ht="39" customHeight="1">
      <c r="A65" s="103"/>
      <c r="B65" s="104"/>
      <c r="C65" s="105"/>
      <c r="D65" s="106"/>
      <c r="E65" s="107"/>
    </row>
    <row r="66" spans="1:4" ht="77.25" customHeight="1">
      <c r="A66" s="20"/>
      <c r="B66" s="19"/>
      <c r="C66" s="17"/>
      <c r="D66" s="17"/>
    </row>
  </sheetData>
  <sheetProtection/>
  <mergeCells count="8">
    <mergeCell ref="A34:A51"/>
    <mergeCell ref="B34:B51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12.75">
      <c r="J2" s="7" t="s">
        <v>262</v>
      </c>
    </row>
    <row r="3" ht="12.75">
      <c r="J3" s="7" t="s">
        <v>263</v>
      </c>
    </row>
    <row r="4" ht="12.75">
      <c r="J4" s="7" t="s">
        <v>582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565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185" t="s">
        <v>264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15.75">
      <c r="A11" s="185" t="s">
        <v>285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12.75">
      <c r="A12" s="187" t="s">
        <v>265</v>
      </c>
      <c r="B12" s="188"/>
      <c r="C12" s="188"/>
      <c r="D12" s="188"/>
      <c r="E12" s="188"/>
      <c r="F12" s="188"/>
      <c r="G12" s="188"/>
      <c r="H12" s="189"/>
      <c r="I12" s="193" t="s">
        <v>266</v>
      </c>
      <c r="J12" s="194" t="s">
        <v>95</v>
      </c>
    </row>
    <row r="13" spans="1:10" ht="12.75">
      <c r="A13" s="190"/>
      <c r="B13" s="191"/>
      <c r="C13" s="191"/>
      <c r="D13" s="191"/>
      <c r="E13" s="191"/>
      <c r="F13" s="191"/>
      <c r="G13" s="191"/>
      <c r="H13" s="192"/>
      <c r="I13" s="193"/>
      <c r="J13" s="194"/>
    </row>
    <row r="14" spans="1:10" ht="32.25" customHeight="1">
      <c r="A14" s="195" t="s">
        <v>276</v>
      </c>
      <c r="B14" s="198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196"/>
      <c r="B15" s="199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196"/>
      <c r="B16" s="199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196"/>
      <c r="B17" s="199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197"/>
      <c r="B18" s="200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14"/>
      <c r="L1" s="214"/>
    </row>
    <row r="2" spans="11:12" ht="12.75">
      <c r="K2" s="215" t="s">
        <v>98</v>
      </c>
      <c r="L2" s="215"/>
    </row>
    <row r="3" spans="11:12" ht="12.75">
      <c r="K3" s="215" t="s">
        <v>237</v>
      </c>
      <c r="L3" s="215"/>
    </row>
    <row r="4" spans="11:12" ht="12.75">
      <c r="K4" s="215" t="s">
        <v>583</v>
      </c>
      <c r="L4" s="215"/>
    </row>
    <row r="5" ht="9" customHeight="1"/>
    <row r="6" spans="2:12" ht="13.5" customHeight="1">
      <c r="B6" s="202" t="s">
        <v>98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12" ht="12.75">
      <c r="B7" s="202" t="s">
        <v>237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2:12" ht="12.75">
      <c r="B8" s="202" t="s">
        <v>528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2:12" ht="3.75" customHeight="1"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2:12" ht="13.5" customHeight="1">
      <c r="B10" s="203" t="s">
        <v>300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2:12" ht="12" customHeight="1">
      <c r="B11" s="204" t="s">
        <v>42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ht="10.5" customHeight="1">
      <c r="A12" s="205" t="s">
        <v>211</v>
      </c>
      <c r="B12" s="208" t="s">
        <v>116</v>
      </c>
      <c r="C12" s="209" t="s">
        <v>50</v>
      </c>
      <c r="D12" s="209"/>
      <c r="E12" s="209"/>
      <c r="F12" s="209"/>
      <c r="G12" s="209"/>
      <c r="H12" s="209"/>
      <c r="I12" s="209"/>
      <c r="J12" s="210" t="s">
        <v>301</v>
      </c>
      <c r="K12" s="211" t="s">
        <v>282</v>
      </c>
      <c r="L12" s="210" t="s">
        <v>284</v>
      </c>
    </row>
    <row r="13" spans="1:12" ht="2.25" customHeight="1">
      <c r="A13" s="206"/>
      <c r="B13" s="208"/>
      <c r="C13" s="209"/>
      <c r="D13" s="209"/>
      <c r="E13" s="209"/>
      <c r="F13" s="209"/>
      <c r="G13" s="209"/>
      <c r="H13" s="209"/>
      <c r="I13" s="209"/>
      <c r="J13" s="210"/>
      <c r="K13" s="212"/>
      <c r="L13" s="210"/>
    </row>
    <row r="14" spans="1:12" ht="96" customHeight="1">
      <c r="A14" s="207"/>
      <c r="B14" s="208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10"/>
      <c r="K14" s="213"/>
      <c r="L14" s="210"/>
    </row>
    <row r="15" spans="1:12" ht="11.25" customHeight="1">
      <c r="A15" s="49"/>
      <c r="B15" s="41">
        <v>1</v>
      </c>
      <c r="C15" s="201" t="s">
        <v>51</v>
      </c>
      <c r="D15" s="201"/>
      <c r="E15" s="201"/>
      <c r="F15" s="201"/>
      <c r="G15" s="201"/>
      <c r="H15" s="201"/>
      <c r="I15" s="201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10831380</v>
      </c>
      <c r="K16" s="55">
        <f>K17+K44</f>
        <v>9602511</v>
      </c>
      <c r="L16" s="55">
        <f>L17+L44</f>
        <v>7002455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1883773.75</v>
      </c>
      <c r="K17" s="56">
        <f>K18+K26+K35+K32+K21+K41</f>
        <v>2167840.75</v>
      </c>
      <c r="L17" s="56">
        <f>L18+L26+L35+L32+L21+L41</f>
        <v>2165754.75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200000</v>
      </c>
      <c r="K18" s="57">
        <f t="shared" si="0"/>
        <v>282229.2</v>
      </c>
      <c r="L18" s="57">
        <f t="shared" si="0"/>
        <v>289603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200000</v>
      </c>
      <c r="K19" s="57">
        <f t="shared" si="0"/>
        <v>282229.2</v>
      </c>
      <c r="L19" s="57">
        <f t="shared" si="0"/>
        <v>289603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200000</v>
      </c>
      <c r="K20" s="57">
        <v>282229.2</v>
      </c>
      <c r="L20" s="57">
        <v>289603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227200</v>
      </c>
      <c r="K21" s="57">
        <f>K22+K23+K24+K25</f>
        <v>235100</v>
      </c>
      <c r="L21" s="57">
        <f>L22+L23+L24+L25</f>
        <v>244900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104100</v>
      </c>
      <c r="K22" s="60">
        <v>108400</v>
      </c>
      <c r="L22" s="60">
        <v>112700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500</v>
      </c>
      <c r="K23" s="60">
        <v>500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136000</v>
      </c>
      <c r="K24" s="60">
        <v>141200</v>
      </c>
      <c r="L24" s="60">
        <v>145900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-13400</v>
      </c>
      <c r="K25" s="60">
        <v>-15000</v>
      </c>
      <c r="L25" s="60">
        <v>-14300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759680</v>
      </c>
      <c r="K26" s="57">
        <f>K27+K29</f>
        <v>898507.8</v>
      </c>
      <c r="L26" s="57">
        <f>L27+L29</f>
        <v>877479.7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200000</v>
      </c>
      <c r="K27" s="57">
        <f>K28</f>
        <v>291644.3</v>
      </c>
      <c r="L27" s="57">
        <f>L28</f>
        <v>288724</v>
      </c>
    </row>
    <row r="28" spans="1:12" s="2" customFormat="1" ht="25.5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200000</v>
      </c>
      <c r="K28" s="57">
        <v>291644.3</v>
      </c>
      <c r="L28" s="57">
        <v>288724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559680</v>
      </c>
      <c r="K29" s="57">
        <f>K30+K31</f>
        <v>606863.5</v>
      </c>
      <c r="L29" s="57">
        <f>L30+L31</f>
        <v>588755.7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513280</v>
      </c>
      <c r="K30" s="57">
        <v>564563.5</v>
      </c>
      <c r="L30" s="57">
        <v>546455.7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46400</v>
      </c>
      <c r="K31" s="60">
        <v>42300</v>
      </c>
      <c r="L31" s="60">
        <v>42300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12000</v>
      </c>
      <c r="K32" s="57">
        <f t="shared" si="1"/>
        <v>12634</v>
      </c>
      <c r="L32" s="57">
        <f t="shared" si="1"/>
        <v>11878.8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12000</v>
      </c>
      <c r="K33" s="57">
        <f t="shared" si="1"/>
        <v>12634</v>
      </c>
      <c r="L33" s="57">
        <f t="shared" si="1"/>
        <v>11878.8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12000</v>
      </c>
      <c r="K34" s="59">
        <v>12634</v>
      </c>
      <c r="L34" s="60">
        <v>11878.8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684893.75</v>
      </c>
      <c r="K35" s="57">
        <f>K36</f>
        <v>739369.75</v>
      </c>
      <c r="L35" s="57">
        <f>L36</f>
        <v>741893.25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684893.75</v>
      </c>
      <c r="K36" s="57">
        <f>K37+K39</f>
        <v>739369.75</v>
      </c>
      <c r="L36" s="57">
        <f>L37+L39</f>
        <v>741893.25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684893.75</v>
      </c>
      <c r="K39" s="57">
        <f>K40</f>
        <v>739369.75</v>
      </c>
      <c r="L39" s="57">
        <f>L40</f>
        <v>741893.25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684893.75</v>
      </c>
      <c r="K40" s="59">
        <v>739369.75</v>
      </c>
      <c r="L40" s="60">
        <v>741893.25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8947606.25</v>
      </c>
      <c r="K44" s="57">
        <f>K45</f>
        <v>7434670.25</v>
      </c>
      <c r="L44" s="57">
        <f>L45</f>
        <v>4836700.25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J46+J57+J61+J66+J67+J64+J49</f>
        <v>8947606.25</v>
      </c>
      <c r="K45" s="57">
        <f>K46+K57+K61+K66+K67+K64+K49</f>
        <v>7434670.25</v>
      </c>
      <c r="L45" s="57">
        <f>L46+L57+L61+L66+L67+L64+L49</f>
        <v>4836700.25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302</v>
      </c>
      <c r="J46" s="57">
        <f>J47+J48</f>
        <v>3244300</v>
      </c>
      <c r="K46" s="57">
        <f>K47+K48</f>
        <v>2425400</v>
      </c>
      <c r="L46" s="57">
        <f>L47+L48</f>
        <v>2425400</v>
      </c>
    </row>
    <row r="47" spans="1:12" ht="24">
      <c r="A47" s="49">
        <v>27</v>
      </c>
      <c r="B47" s="46" t="s">
        <v>340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302</v>
      </c>
      <c r="J47" s="61">
        <v>2621400</v>
      </c>
      <c r="K47" s="85">
        <v>2097100</v>
      </c>
      <c r="L47" s="85">
        <v>2097100</v>
      </c>
    </row>
    <row r="48" spans="1:12" ht="24">
      <c r="A48" s="49">
        <v>28</v>
      </c>
      <c r="B48" s="46" t="s">
        <v>338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302</v>
      </c>
      <c r="J48" s="61">
        <v>622900</v>
      </c>
      <c r="K48" s="85">
        <v>328300</v>
      </c>
      <c r="L48" s="85">
        <v>328300</v>
      </c>
    </row>
    <row r="49" spans="1:12" ht="12.75">
      <c r="A49" s="49">
        <v>29</v>
      </c>
      <c r="B49" s="44" t="s">
        <v>341</v>
      </c>
      <c r="C49" s="26" t="s">
        <v>104</v>
      </c>
      <c r="D49" s="26" t="s">
        <v>51</v>
      </c>
      <c r="E49" s="26" t="s">
        <v>26</v>
      </c>
      <c r="F49" s="28" t="s">
        <v>337</v>
      </c>
      <c r="G49" s="26" t="s">
        <v>53</v>
      </c>
      <c r="H49" s="26" t="s">
        <v>46</v>
      </c>
      <c r="I49" s="26" t="s">
        <v>302</v>
      </c>
      <c r="J49" s="113">
        <f>SUM(J50:J56)</f>
        <v>1352672.25</v>
      </c>
      <c r="K49" s="113">
        <f>SUM(K51:K55)</f>
        <v>2895060.25</v>
      </c>
      <c r="L49" s="113">
        <f>SUM(L51:L55)</f>
        <v>691690.25</v>
      </c>
    </row>
    <row r="50" spans="1:12" ht="45.75" customHeight="1">
      <c r="A50" s="49">
        <v>30</v>
      </c>
      <c r="B50" s="46" t="s">
        <v>566</v>
      </c>
      <c r="C50" s="27" t="s">
        <v>104</v>
      </c>
      <c r="D50" s="27" t="s">
        <v>51</v>
      </c>
      <c r="E50" s="27" t="s">
        <v>26</v>
      </c>
      <c r="F50" s="29" t="s">
        <v>337</v>
      </c>
      <c r="G50" s="27" t="s">
        <v>53</v>
      </c>
      <c r="H50" s="27" t="s">
        <v>567</v>
      </c>
      <c r="I50" s="27" t="s">
        <v>302</v>
      </c>
      <c r="J50" s="146">
        <v>356206</v>
      </c>
      <c r="K50" s="146">
        <v>0</v>
      </c>
      <c r="L50" s="146">
        <v>0</v>
      </c>
    </row>
    <row r="51" spans="1:12" ht="48">
      <c r="A51" s="49">
        <v>31</v>
      </c>
      <c r="B51" s="46" t="s">
        <v>342</v>
      </c>
      <c r="C51" s="27" t="s">
        <v>104</v>
      </c>
      <c r="D51" s="27" t="s">
        <v>51</v>
      </c>
      <c r="E51" s="27" t="s">
        <v>26</v>
      </c>
      <c r="F51" s="29" t="s">
        <v>337</v>
      </c>
      <c r="G51" s="27" t="s">
        <v>53</v>
      </c>
      <c r="H51" s="27" t="s">
        <v>336</v>
      </c>
      <c r="I51" s="27" t="s">
        <v>302</v>
      </c>
      <c r="J51" s="61">
        <v>89000</v>
      </c>
      <c r="K51" s="85">
        <v>0</v>
      </c>
      <c r="L51" s="85">
        <v>0</v>
      </c>
    </row>
    <row r="52" spans="1:12" ht="36">
      <c r="A52" s="49">
        <v>32</v>
      </c>
      <c r="B52" s="46" t="s">
        <v>343</v>
      </c>
      <c r="C52" s="27" t="s">
        <v>104</v>
      </c>
      <c r="D52" s="27" t="s">
        <v>51</v>
      </c>
      <c r="E52" s="27" t="s">
        <v>26</v>
      </c>
      <c r="F52" s="29" t="s">
        <v>337</v>
      </c>
      <c r="G52" s="27" t="s">
        <v>53</v>
      </c>
      <c r="H52" s="27" t="s">
        <v>307</v>
      </c>
      <c r="I52" s="27" t="s">
        <v>302</v>
      </c>
      <c r="J52" s="61">
        <v>0</v>
      </c>
      <c r="K52" s="85">
        <v>2221340</v>
      </c>
      <c r="L52" s="85">
        <v>0</v>
      </c>
    </row>
    <row r="53" spans="1:12" ht="36">
      <c r="A53" s="49">
        <v>33</v>
      </c>
      <c r="B53" s="46" t="s">
        <v>344</v>
      </c>
      <c r="C53" s="27" t="s">
        <v>104</v>
      </c>
      <c r="D53" s="27" t="s">
        <v>51</v>
      </c>
      <c r="E53" s="27" t="s">
        <v>26</v>
      </c>
      <c r="F53" s="29" t="s">
        <v>337</v>
      </c>
      <c r="G53" s="27" t="s">
        <v>53</v>
      </c>
      <c r="H53" s="27" t="s">
        <v>306</v>
      </c>
      <c r="I53" s="27" t="s">
        <v>302</v>
      </c>
      <c r="J53" s="61">
        <v>432250</v>
      </c>
      <c r="K53" s="61">
        <v>449540</v>
      </c>
      <c r="L53" s="64">
        <v>467510</v>
      </c>
    </row>
    <row r="54" spans="1:12" ht="24">
      <c r="A54" s="49">
        <v>34</v>
      </c>
      <c r="B54" s="46" t="s">
        <v>345</v>
      </c>
      <c r="C54" s="27" t="s">
        <v>104</v>
      </c>
      <c r="D54" s="27" t="s">
        <v>51</v>
      </c>
      <c r="E54" s="27" t="s">
        <v>26</v>
      </c>
      <c r="F54" s="29" t="s">
        <v>337</v>
      </c>
      <c r="G54" s="27" t="s">
        <v>53</v>
      </c>
      <c r="H54" s="27" t="s">
        <v>171</v>
      </c>
      <c r="I54" s="27" t="s">
        <v>302</v>
      </c>
      <c r="J54" s="62">
        <v>13256.25</v>
      </c>
      <c r="K54" s="62">
        <v>13256.25</v>
      </c>
      <c r="L54" s="62">
        <v>13256.25</v>
      </c>
    </row>
    <row r="55" spans="1:12" ht="24">
      <c r="A55" s="49">
        <v>35</v>
      </c>
      <c r="B55" s="46" t="s">
        <v>346</v>
      </c>
      <c r="C55" s="27" t="s">
        <v>104</v>
      </c>
      <c r="D55" s="27" t="s">
        <v>51</v>
      </c>
      <c r="E55" s="27" t="s">
        <v>26</v>
      </c>
      <c r="F55" s="29" t="s">
        <v>337</v>
      </c>
      <c r="G55" s="27" t="s">
        <v>53</v>
      </c>
      <c r="H55" s="27" t="s">
        <v>305</v>
      </c>
      <c r="I55" s="27" t="s">
        <v>302</v>
      </c>
      <c r="J55" s="61">
        <v>150660</v>
      </c>
      <c r="K55" s="61">
        <v>210924</v>
      </c>
      <c r="L55" s="64">
        <v>210924</v>
      </c>
    </row>
    <row r="56" spans="1:12" ht="48">
      <c r="A56" s="49">
        <v>36</v>
      </c>
      <c r="B56" s="46" t="s">
        <v>577</v>
      </c>
      <c r="C56" s="27" t="s">
        <v>104</v>
      </c>
      <c r="D56" s="27" t="s">
        <v>51</v>
      </c>
      <c r="E56" s="27" t="s">
        <v>26</v>
      </c>
      <c r="F56" s="29" t="s">
        <v>337</v>
      </c>
      <c r="G56" s="27" t="s">
        <v>53</v>
      </c>
      <c r="H56" s="27" t="s">
        <v>578</v>
      </c>
      <c r="I56" s="27" t="s">
        <v>302</v>
      </c>
      <c r="J56" s="61">
        <v>311300</v>
      </c>
      <c r="K56" s="61"/>
      <c r="L56" s="64"/>
    </row>
    <row r="57" spans="1:12" s="2" customFormat="1" ht="24">
      <c r="A57" s="50">
        <v>37</v>
      </c>
      <c r="B57" s="44" t="s">
        <v>93</v>
      </c>
      <c r="C57" s="26" t="s">
        <v>34</v>
      </c>
      <c r="D57" s="26" t="s">
        <v>51</v>
      </c>
      <c r="E57" s="26" t="s">
        <v>26</v>
      </c>
      <c r="F57" s="28" t="s">
        <v>45</v>
      </c>
      <c r="G57" s="26" t="s">
        <v>19</v>
      </c>
      <c r="H57" s="26" t="s">
        <v>46</v>
      </c>
      <c r="I57" s="26" t="s">
        <v>302</v>
      </c>
      <c r="J57" s="57">
        <f>J58+J60</f>
        <v>447524</v>
      </c>
      <c r="K57" s="57">
        <f>K58+K60</f>
        <v>405600</v>
      </c>
      <c r="L57" s="57">
        <f>L58+L60</f>
        <v>11000</v>
      </c>
    </row>
    <row r="58" spans="1:12" ht="24">
      <c r="A58" s="49">
        <v>38</v>
      </c>
      <c r="B58" s="44" t="s">
        <v>94</v>
      </c>
      <c r="C58" s="110" t="s">
        <v>34</v>
      </c>
      <c r="D58" s="110" t="s">
        <v>51</v>
      </c>
      <c r="E58" s="110" t="s">
        <v>26</v>
      </c>
      <c r="F58" s="28" t="s">
        <v>255</v>
      </c>
      <c r="G58" s="26" t="s">
        <v>19</v>
      </c>
      <c r="H58" s="26" t="s">
        <v>46</v>
      </c>
      <c r="I58" s="26" t="s">
        <v>302</v>
      </c>
      <c r="J58" s="57">
        <f>J59</f>
        <v>435500</v>
      </c>
      <c r="K58" s="57">
        <f>K59</f>
        <v>394600</v>
      </c>
      <c r="L58" s="57">
        <f>L59</f>
        <v>0</v>
      </c>
    </row>
    <row r="59" spans="1:12" ht="24">
      <c r="A59" s="49">
        <v>39</v>
      </c>
      <c r="B59" s="46" t="s">
        <v>339</v>
      </c>
      <c r="C59" s="27" t="s">
        <v>104</v>
      </c>
      <c r="D59" s="27" t="s">
        <v>51</v>
      </c>
      <c r="E59" s="27" t="s">
        <v>26</v>
      </c>
      <c r="F59" s="29" t="s">
        <v>255</v>
      </c>
      <c r="G59" s="27" t="s">
        <v>53</v>
      </c>
      <c r="H59" s="27" t="s">
        <v>46</v>
      </c>
      <c r="I59" s="27" t="s">
        <v>302</v>
      </c>
      <c r="J59" s="61">
        <v>435500</v>
      </c>
      <c r="K59" s="61">
        <v>394600</v>
      </c>
      <c r="L59" s="60">
        <v>0</v>
      </c>
    </row>
    <row r="60" spans="1:12" ht="48">
      <c r="A60" s="49">
        <v>40</v>
      </c>
      <c r="B60" s="46" t="s">
        <v>347</v>
      </c>
      <c r="C60" s="27" t="s">
        <v>104</v>
      </c>
      <c r="D60" s="27" t="s">
        <v>51</v>
      </c>
      <c r="E60" s="27" t="s">
        <v>26</v>
      </c>
      <c r="F60" s="29" t="s">
        <v>348</v>
      </c>
      <c r="G60" s="27" t="s">
        <v>53</v>
      </c>
      <c r="H60" s="27" t="s">
        <v>146</v>
      </c>
      <c r="I60" s="27" t="s">
        <v>302</v>
      </c>
      <c r="J60" s="62">
        <v>12024</v>
      </c>
      <c r="K60" s="62">
        <v>11000</v>
      </c>
      <c r="L60" s="64">
        <v>11000</v>
      </c>
    </row>
    <row r="61" spans="1:12" ht="12.75">
      <c r="A61" s="49">
        <v>41</v>
      </c>
      <c r="B61" s="44" t="s">
        <v>349</v>
      </c>
      <c r="C61" s="26" t="s">
        <v>104</v>
      </c>
      <c r="D61" s="26" t="s">
        <v>51</v>
      </c>
      <c r="E61" s="26" t="s">
        <v>26</v>
      </c>
      <c r="F61" s="28" t="s">
        <v>256</v>
      </c>
      <c r="G61" s="26" t="s">
        <v>53</v>
      </c>
      <c r="H61" s="26" t="s">
        <v>46</v>
      </c>
      <c r="I61" s="26" t="s">
        <v>302</v>
      </c>
      <c r="J61" s="113">
        <f>J63+J65+J62</f>
        <v>3903110</v>
      </c>
      <c r="K61" s="113">
        <f>K63+K65</f>
        <v>1708610</v>
      </c>
      <c r="L61" s="113">
        <f>L63+L65</f>
        <v>1708610</v>
      </c>
    </row>
    <row r="62" spans="1:12" ht="26.25" customHeight="1">
      <c r="A62" s="49">
        <v>42</v>
      </c>
      <c r="B62" s="46" t="s">
        <v>568</v>
      </c>
      <c r="C62" s="111" t="s">
        <v>104</v>
      </c>
      <c r="D62" s="111" t="s">
        <v>51</v>
      </c>
      <c r="E62" s="111" t="s">
        <v>26</v>
      </c>
      <c r="F62" s="29" t="s">
        <v>256</v>
      </c>
      <c r="G62" s="27" t="s">
        <v>53</v>
      </c>
      <c r="H62" s="27" t="s">
        <v>569</v>
      </c>
      <c r="I62" s="27" t="s">
        <v>302</v>
      </c>
      <c r="J62" s="146">
        <v>177000</v>
      </c>
      <c r="K62" s="146">
        <v>0</v>
      </c>
      <c r="L62" s="146">
        <v>0</v>
      </c>
    </row>
    <row r="63" spans="1:12" ht="24.75" customHeight="1">
      <c r="A63" s="49">
        <v>43</v>
      </c>
      <c r="B63" s="46" t="s">
        <v>350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278</v>
      </c>
      <c r="I63" s="27" t="s">
        <v>302</v>
      </c>
      <c r="J63" s="61">
        <v>3552500</v>
      </c>
      <c r="K63" s="61">
        <v>1535000</v>
      </c>
      <c r="L63" s="64">
        <v>1535000</v>
      </c>
    </row>
    <row r="64" spans="1:12" ht="37.5" customHeight="1" hidden="1">
      <c r="A64" s="49">
        <v>35</v>
      </c>
      <c r="B64" s="67" t="s">
        <v>303</v>
      </c>
      <c r="C64" s="111" t="s">
        <v>104</v>
      </c>
      <c r="D64" s="111" t="s">
        <v>51</v>
      </c>
      <c r="E64" s="111" t="s">
        <v>26</v>
      </c>
      <c r="F64" s="29" t="s">
        <v>256</v>
      </c>
      <c r="G64" s="27" t="s">
        <v>53</v>
      </c>
      <c r="H64" s="27" t="s">
        <v>304</v>
      </c>
      <c r="I64" s="27" t="s">
        <v>302</v>
      </c>
      <c r="J64" s="61">
        <v>0</v>
      </c>
      <c r="K64" s="61"/>
      <c r="L64" s="64"/>
    </row>
    <row r="65" spans="1:12" ht="39" customHeight="1">
      <c r="A65" s="49">
        <v>44</v>
      </c>
      <c r="B65" s="47" t="s">
        <v>351</v>
      </c>
      <c r="C65" s="37" t="s">
        <v>104</v>
      </c>
      <c r="D65" s="37" t="s">
        <v>51</v>
      </c>
      <c r="E65" s="37" t="s">
        <v>26</v>
      </c>
      <c r="F65" s="38" t="s">
        <v>256</v>
      </c>
      <c r="G65" s="37" t="s">
        <v>53</v>
      </c>
      <c r="H65" s="37" t="s">
        <v>172</v>
      </c>
      <c r="I65" s="37" t="s">
        <v>302</v>
      </c>
      <c r="J65" s="62">
        <v>173610</v>
      </c>
      <c r="K65" s="62">
        <v>173610</v>
      </c>
      <c r="L65" s="64">
        <v>173610</v>
      </c>
    </row>
    <row r="66" spans="1:12" ht="60" hidden="1">
      <c r="A66" s="49">
        <v>42</v>
      </c>
      <c r="B66" s="47" t="s">
        <v>298</v>
      </c>
      <c r="C66" s="37" t="s">
        <v>104</v>
      </c>
      <c r="D66" s="37" t="s">
        <v>51</v>
      </c>
      <c r="E66" s="37" t="s">
        <v>308</v>
      </c>
      <c r="F66" s="38" t="s">
        <v>309</v>
      </c>
      <c r="G66" s="37" t="s">
        <v>53</v>
      </c>
      <c r="H66" s="37" t="s">
        <v>310</v>
      </c>
      <c r="I66" s="37" t="s">
        <v>302</v>
      </c>
      <c r="J66" s="62">
        <v>0</v>
      </c>
      <c r="K66" s="62"/>
      <c r="L66" s="64"/>
    </row>
    <row r="67" spans="1:12" ht="36" hidden="1">
      <c r="A67" s="49">
        <v>43</v>
      </c>
      <c r="B67" s="54" t="s">
        <v>123</v>
      </c>
      <c r="C67" s="37" t="s">
        <v>122</v>
      </c>
      <c r="D67" s="37" t="s">
        <v>43</v>
      </c>
      <c r="E67" s="37" t="s">
        <v>247</v>
      </c>
      <c r="F67" s="38" t="s">
        <v>311</v>
      </c>
      <c r="G67" s="37" t="s">
        <v>53</v>
      </c>
      <c r="H67" s="37" t="s">
        <v>46</v>
      </c>
      <c r="I67" s="37" t="s">
        <v>251</v>
      </c>
      <c r="J67" s="62">
        <v>0</v>
      </c>
      <c r="K67" s="62"/>
      <c r="L67" s="64"/>
    </row>
    <row r="68" spans="1:12" ht="12.75">
      <c r="A68" s="49">
        <v>45</v>
      </c>
      <c r="B68" s="48" t="s">
        <v>112</v>
      </c>
      <c r="C68" s="30" t="s">
        <v>34</v>
      </c>
      <c r="D68" s="30" t="s">
        <v>21</v>
      </c>
      <c r="E68" s="30" t="s">
        <v>113</v>
      </c>
      <c r="F68" s="31" t="s">
        <v>45</v>
      </c>
      <c r="G68" s="30" t="s">
        <v>19</v>
      </c>
      <c r="H68" s="30" t="s">
        <v>46</v>
      </c>
      <c r="I68" s="30" t="s">
        <v>34</v>
      </c>
      <c r="J68" s="63">
        <f>J44+J17</f>
        <v>10831380</v>
      </c>
      <c r="K68" s="63">
        <f>K44+K17</f>
        <v>9602511</v>
      </c>
      <c r="L68" s="63">
        <f>L44+L17</f>
        <v>7002455</v>
      </c>
    </row>
    <row r="69" spans="1:12" ht="12.75">
      <c r="A69" s="50">
        <v>46</v>
      </c>
      <c r="B69" s="48" t="s">
        <v>35</v>
      </c>
      <c r="C69" s="26" t="s">
        <v>34</v>
      </c>
      <c r="D69" s="26" t="s">
        <v>21</v>
      </c>
      <c r="E69" s="26" t="s">
        <v>20</v>
      </c>
      <c r="F69" s="28" t="s">
        <v>45</v>
      </c>
      <c r="G69" s="26" t="s">
        <v>19</v>
      </c>
      <c r="H69" s="26" t="s">
        <v>46</v>
      </c>
      <c r="I69" s="26" t="s">
        <v>34</v>
      </c>
      <c r="J69" s="57">
        <f>J68</f>
        <v>10831380</v>
      </c>
      <c r="K69" s="57">
        <f>K68</f>
        <v>9602511</v>
      </c>
      <c r="L69" s="57">
        <f>L68</f>
        <v>7002455</v>
      </c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65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>
      <c r="B2" s="221" t="s">
        <v>584</v>
      </c>
      <c r="C2" s="221"/>
      <c r="D2" s="221"/>
      <c r="E2" s="221"/>
      <c r="F2" s="221"/>
    </row>
    <row r="4" spans="2:8" ht="39.75" customHeight="1">
      <c r="B4" s="221" t="s">
        <v>529</v>
      </c>
      <c r="C4" s="221"/>
      <c r="D4" s="221"/>
      <c r="E4" s="221"/>
      <c r="F4" s="221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20" t="s">
        <v>312</v>
      </c>
      <c r="B7" s="220"/>
      <c r="C7" s="220"/>
      <c r="D7" s="220"/>
      <c r="E7" s="220"/>
      <c r="F7" s="220"/>
    </row>
    <row r="9" spans="1:6" ht="12.75">
      <c r="A9" s="216" t="s">
        <v>95</v>
      </c>
      <c r="B9" s="218" t="s">
        <v>133</v>
      </c>
      <c r="C9" s="219"/>
      <c r="D9" s="219"/>
      <c r="E9" s="219"/>
      <c r="F9" s="216" t="s">
        <v>401</v>
      </c>
    </row>
    <row r="10" spans="1:6" ht="12.75">
      <c r="A10" s="217"/>
      <c r="B10" s="114" t="s">
        <v>145</v>
      </c>
      <c r="C10" s="114" t="s">
        <v>352</v>
      </c>
      <c r="D10" s="114" t="s">
        <v>134</v>
      </c>
      <c r="E10" s="114" t="s">
        <v>135</v>
      </c>
      <c r="F10" s="217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353</v>
      </c>
      <c r="F11" s="115" t="s">
        <v>354</v>
      </c>
    </row>
    <row r="12" spans="1:6" ht="12.75">
      <c r="A12" s="116" t="s">
        <v>356</v>
      </c>
      <c r="B12" s="117" t="s">
        <v>357</v>
      </c>
      <c r="C12" s="117"/>
      <c r="D12" s="117"/>
      <c r="E12" s="117"/>
      <c r="F12" s="118">
        <f>F13</f>
        <v>11366308.47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F14+F86+F95+F106+F134+F158+F164+F177+F169</f>
        <v>11366308.47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F15+F21+F25+F69+F73</f>
        <v>6732643.590000001</v>
      </c>
    </row>
    <row r="15" spans="1:6" ht="33" customHeight="1">
      <c r="A15" s="119" t="s">
        <v>358</v>
      </c>
      <c r="B15" s="120" t="s">
        <v>104</v>
      </c>
      <c r="C15" s="120" t="s">
        <v>17</v>
      </c>
      <c r="D15" s="120"/>
      <c r="E15" s="120"/>
      <c r="F15" s="121">
        <f>F16</f>
        <v>968251.5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</f>
        <v>968251.5</v>
      </c>
    </row>
    <row r="17" spans="1:6" ht="55.5" customHeight="1">
      <c r="A17" s="119" t="s">
        <v>359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968251.5</v>
      </c>
    </row>
    <row r="18" spans="1:6" ht="12" customHeight="1">
      <c r="A18" s="130" t="s">
        <v>360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733728.8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13000</v>
      </c>
    </row>
    <row r="20" spans="1:6" ht="33.7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221522.7</v>
      </c>
    </row>
    <row r="21" spans="1:6" ht="41.25" customHeight="1">
      <c r="A21" s="119" t="s">
        <v>77</v>
      </c>
      <c r="B21" s="120" t="s">
        <v>104</v>
      </c>
      <c r="C21" s="120" t="s">
        <v>8</v>
      </c>
      <c r="D21" s="120"/>
      <c r="E21" s="120"/>
      <c r="F21" s="121">
        <f>F22</f>
        <v>19200</v>
      </c>
    </row>
    <row r="22" spans="1:6" ht="41.25" customHeight="1">
      <c r="A22" s="119" t="s">
        <v>10</v>
      </c>
      <c r="B22" s="120" t="s">
        <v>104</v>
      </c>
      <c r="C22" s="120" t="s">
        <v>8</v>
      </c>
      <c r="D22" s="120" t="s">
        <v>213</v>
      </c>
      <c r="E22" s="120"/>
      <c r="F22" s="121">
        <f>F23</f>
        <v>19200</v>
      </c>
    </row>
    <row r="23" spans="1:6" ht="54.75" customHeight="1">
      <c r="A23" s="119" t="s">
        <v>359</v>
      </c>
      <c r="B23" s="120" t="s">
        <v>104</v>
      </c>
      <c r="C23" s="120" t="s">
        <v>8</v>
      </c>
      <c r="D23" s="120" t="s">
        <v>213</v>
      </c>
      <c r="E23" s="120" t="s">
        <v>149</v>
      </c>
      <c r="F23" s="121">
        <f>F24</f>
        <v>19200</v>
      </c>
    </row>
    <row r="24" spans="1:6" ht="45.75" customHeight="1">
      <c r="A24" s="122" t="s">
        <v>361</v>
      </c>
      <c r="B24" s="123" t="s">
        <v>104</v>
      </c>
      <c r="C24" s="123" t="s">
        <v>8</v>
      </c>
      <c r="D24" s="123" t="s">
        <v>213</v>
      </c>
      <c r="E24" s="123" t="s">
        <v>362</v>
      </c>
      <c r="F24" s="124">
        <v>19200</v>
      </c>
    </row>
    <row r="25" spans="1:6" ht="42.75" customHeight="1">
      <c r="A25" s="119" t="s">
        <v>78</v>
      </c>
      <c r="B25" s="120" t="s">
        <v>104</v>
      </c>
      <c r="C25" s="120" t="s">
        <v>11</v>
      </c>
      <c r="D25" s="120"/>
      <c r="E25" s="120"/>
      <c r="F25" s="121">
        <f>F29+F38+F42+F45+F50+F53+F56+F59+F62+F26</f>
        <v>5707321.090000001</v>
      </c>
    </row>
    <row r="26" spans="1:6" ht="65.25" customHeight="1">
      <c r="A26" s="119" t="s">
        <v>153</v>
      </c>
      <c r="B26" s="120" t="s">
        <v>104</v>
      </c>
      <c r="C26" s="120" t="s">
        <v>11</v>
      </c>
      <c r="D26" s="120" t="s">
        <v>214</v>
      </c>
      <c r="E26" s="120"/>
      <c r="F26" s="121">
        <f>F27</f>
        <v>1000</v>
      </c>
    </row>
    <row r="27" spans="1:6" ht="22.5" customHeight="1">
      <c r="A27" s="119" t="s">
        <v>363</v>
      </c>
      <c r="B27" s="120" t="s">
        <v>104</v>
      </c>
      <c r="C27" s="120" t="s">
        <v>11</v>
      </c>
      <c r="D27" s="120" t="s">
        <v>214</v>
      </c>
      <c r="E27" s="120" t="s">
        <v>209</v>
      </c>
      <c r="F27" s="121">
        <f>F28</f>
        <v>1000</v>
      </c>
    </row>
    <row r="28" spans="1:6" ht="12.75">
      <c r="A28" s="122" t="s">
        <v>364</v>
      </c>
      <c r="B28" s="123" t="s">
        <v>104</v>
      </c>
      <c r="C28" s="123" t="s">
        <v>11</v>
      </c>
      <c r="D28" s="133" t="s">
        <v>214</v>
      </c>
      <c r="E28" s="123" t="s">
        <v>9</v>
      </c>
      <c r="F28" s="135">
        <v>1000</v>
      </c>
    </row>
    <row r="29" spans="1:6" ht="31.5" customHeight="1">
      <c r="A29" s="119" t="s">
        <v>154</v>
      </c>
      <c r="B29" s="120" t="s">
        <v>104</v>
      </c>
      <c r="C29" s="120" t="s">
        <v>11</v>
      </c>
      <c r="D29" s="120" t="s">
        <v>215</v>
      </c>
      <c r="E29" s="120"/>
      <c r="F29" s="121">
        <f>F30+F34+F36</f>
        <v>3116099.72</v>
      </c>
    </row>
    <row r="30" spans="1:6" ht="53.25" customHeight="1">
      <c r="A30" s="119" t="s">
        <v>359</v>
      </c>
      <c r="B30" s="120" t="s">
        <v>104</v>
      </c>
      <c r="C30" s="120" t="s">
        <v>11</v>
      </c>
      <c r="D30" s="120" t="s">
        <v>215</v>
      </c>
      <c r="E30" s="120" t="s">
        <v>149</v>
      </c>
      <c r="F30" s="121">
        <f>F31+F32+F33</f>
        <v>2250470.91</v>
      </c>
    </row>
    <row r="31" spans="1:6" ht="12" customHeight="1">
      <c r="A31" s="122" t="s">
        <v>360</v>
      </c>
      <c r="B31" s="123" t="s">
        <v>104</v>
      </c>
      <c r="C31" s="123" t="s">
        <v>11</v>
      </c>
      <c r="D31" s="123" t="s">
        <v>215</v>
      </c>
      <c r="E31" s="123" t="s">
        <v>18</v>
      </c>
      <c r="F31" s="124">
        <v>1716686.4</v>
      </c>
    </row>
    <row r="32" spans="1:6" ht="22.5" customHeight="1">
      <c r="A32" s="122" t="s">
        <v>6</v>
      </c>
      <c r="B32" s="123" t="s">
        <v>104</v>
      </c>
      <c r="C32" s="123" t="s">
        <v>11</v>
      </c>
      <c r="D32" s="123" t="s">
        <v>215</v>
      </c>
      <c r="E32" s="123" t="s">
        <v>7</v>
      </c>
      <c r="F32" s="124">
        <v>15424.02</v>
      </c>
    </row>
    <row r="33" spans="1:6" ht="35.25" customHeight="1">
      <c r="A33" s="122" t="s">
        <v>240</v>
      </c>
      <c r="B33" s="123" t="s">
        <v>104</v>
      </c>
      <c r="C33" s="123" t="s">
        <v>11</v>
      </c>
      <c r="D33" s="123" t="s">
        <v>215</v>
      </c>
      <c r="E33" s="123" t="s">
        <v>239</v>
      </c>
      <c r="F33" s="124">
        <v>518360.49</v>
      </c>
    </row>
    <row r="34" spans="1:6" ht="21.75" customHeight="1">
      <c r="A34" s="119" t="s">
        <v>363</v>
      </c>
      <c r="B34" s="120" t="s">
        <v>104</v>
      </c>
      <c r="C34" s="120" t="s">
        <v>11</v>
      </c>
      <c r="D34" s="120" t="s">
        <v>215</v>
      </c>
      <c r="E34" s="120" t="s">
        <v>209</v>
      </c>
      <c r="F34" s="121">
        <f>F35</f>
        <v>863080.81</v>
      </c>
    </row>
    <row r="35" spans="1:6" ht="12.75">
      <c r="A35" s="122" t="s">
        <v>364</v>
      </c>
      <c r="B35" s="123" t="s">
        <v>104</v>
      </c>
      <c r="C35" s="123" t="s">
        <v>11</v>
      </c>
      <c r="D35" s="123" t="s">
        <v>215</v>
      </c>
      <c r="E35" s="123" t="s">
        <v>9</v>
      </c>
      <c r="F35" s="124">
        <v>863080.81</v>
      </c>
    </row>
    <row r="36" spans="1:6" ht="12.75">
      <c r="A36" s="119" t="s">
        <v>208</v>
      </c>
      <c r="B36" s="120" t="s">
        <v>104</v>
      </c>
      <c r="C36" s="120" t="s">
        <v>11</v>
      </c>
      <c r="D36" s="120" t="s">
        <v>215</v>
      </c>
      <c r="E36" s="120" t="s">
        <v>365</v>
      </c>
      <c r="F36" s="121">
        <f>F37</f>
        <v>2548</v>
      </c>
    </row>
    <row r="37" spans="1:6" ht="12.75">
      <c r="A37" s="122" t="s">
        <v>319</v>
      </c>
      <c r="B37" s="123" t="s">
        <v>104</v>
      </c>
      <c r="C37" s="123" t="s">
        <v>11</v>
      </c>
      <c r="D37" s="123" t="s">
        <v>215</v>
      </c>
      <c r="E37" s="123" t="s">
        <v>277</v>
      </c>
      <c r="F37" s="124">
        <v>2548</v>
      </c>
    </row>
    <row r="38" spans="1:6" ht="63.75" customHeight="1">
      <c r="A38" s="119" t="s">
        <v>366</v>
      </c>
      <c r="B38" s="120" t="s">
        <v>104</v>
      </c>
      <c r="C38" s="120" t="s">
        <v>11</v>
      </c>
      <c r="D38" s="120" t="s">
        <v>219</v>
      </c>
      <c r="E38" s="120"/>
      <c r="F38" s="121">
        <f>F39</f>
        <v>430000</v>
      </c>
    </row>
    <row r="39" spans="1:6" ht="53.25" customHeight="1">
      <c r="A39" s="119" t="s">
        <v>359</v>
      </c>
      <c r="B39" s="120" t="s">
        <v>104</v>
      </c>
      <c r="C39" s="120" t="s">
        <v>11</v>
      </c>
      <c r="D39" s="120" t="s">
        <v>219</v>
      </c>
      <c r="E39" s="120" t="s">
        <v>149</v>
      </c>
      <c r="F39" s="121">
        <f>F40+F41</f>
        <v>430000</v>
      </c>
    </row>
    <row r="40" spans="1:6" ht="12.75" customHeight="1">
      <c r="A40" s="130" t="s">
        <v>360</v>
      </c>
      <c r="B40" s="131" t="s">
        <v>104</v>
      </c>
      <c r="C40" s="131" t="s">
        <v>11</v>
      </c>
      <c r="D40" s="131" t="s">
        <v>219</v>
      </c>
      <c r="E40" s="131" t="s">
        <v>18</v>
      </c>
      <c r="F40" s="132">
        <v>330261</v>
      </c>
    </row>
    <row r="41" spans="1:6" ht="33" customHeight="1">
      <c r="A41" s="130" t="s">
        <v>240</v>
      </c>
      <c r="B41" s="131" t="s">
        <v>104</v>
      </c>
      <c r="C41" s="131" t="s">
        <v>11</v>
      </c>
      <c r="D41" s="131" t="s">
        <v>219</v>
      </c>
      <c r="E41" s="131" t="s">
        <v>239</v>
      </c>
      <c r="F41" s="132">
        <v>99739</v>
      </c>
    </row>
    <row r="42" spans="1:6" ht="42.75" customHeight="1">
      <c r="A42" s="119" t="s">
        <v>200</v>
      </c>
      <c r="B42" s="120" t="s">
        <v>104</v>
      </c>
      <c r="C42" s="120" t="s">
        <v>11</v>
      </c>
      <c r="D42" s="120" t="s">
        <v>217</v>
      </c>
      <c r="E42" s="120"/>
      <c r="F42" s="121">
        <f>F43</f>
        <v>54750</v>
      </c>
    </row>
    <row r="43" spans="1:6" ht="52.5" customHeight="1">
      <c r="A43" s="119" t="s">
        <v>359</v>
      </c>
      <c r="B43" s="120" t="s">
        <v>104</v>
      </c>
      <c r="C43" s="120" t="s">
        <v>11</v>
      </c>
      <c r="D43" s="120" t="s">
        <v>217</v>
      </c>
      <c r="E43" s="120" t="s">
        <v>149</v>
      </c>
      <c r="F43" s="121">
        <f>F44</f>
        <v>54750</v>
      </c>
    </row>
    <row r="44" spans="1:6" ht="23.25" customHeight="1">
      <c r="A44" s="122" t="s">
        <v>6</v>
      </c>
      <c r="B44" s="123" t="s">
        <v>104</v>
      </c>
      <c r="C44" s="123" t="s">
        <v>11</v>
      </c>
      <c r="D44" s="123" t="s">
        <v>217</v>
      </c>
      <c r="E44" s="123" t="s">
        <v>7</v>
      </c>
      <c r="F44" s="124">
        <v>54750</v>
      </c>
    </row>
    <row r="45" spans="1:6" ht="51" customHeight="1">
      <c r="A45" s="119" t="s">
        <v>199</v>
      </c>
      <c r="B45" s="120" t="s">
        <v>104</v>
      </c>
      <c r="C45" s="120" t="s">
        <v>11</v>
      </c>
      <c r="D45" s="120" t="s">
        <v>216</v>
      </c>
      <c r="E45" s="120"/>
      <c r="F45" s="121">
        <f>F46</f>
        <v>1116687.55</v>
      </c>
    </row>
    <row r="46" spans="1:6" ht="52.5" customHeight="1">
      <c r="A46" s="119" t="s">
        <v>359</v>
      </c>
      <c r="B46" s="120" t="s">
        <v>104</v>
      </c>
      <c r="C46" s="120" t="s">
        <v>11</v>
      </c>
      <c r="D46" s="120" t="s">
        <v>216</v>
      </c>
      <c r="E46" s="120" t="s">
        <v>149</v>
      </c>
      <c r="F46" s="121">
        <f>F47+F49+F48</f>
        <v>1116687.55</v>
      </c>
    </row>
    <row r="47" spans="1:6" ht="12" customHeight="1">
      <c r="A47" s="122" t="s">
        <v>360</v>
      </c>
      <c r="B47" s="123" t="s">
        <v>104</v>
      </c>
      <c r="C47" s="123" t="s">
        <v>11</v>
      </c>
      <c r="D47" s="123" t="s">
        <v>216</v>
      </c>
      <c r="E47" s="123" t="s">
        <v>18</v>
      </c>
      <c r="F47" s="124">
        <v>853905.8</v>
      </c>
    </row>
    <row r="48" spans="1:6" ht="21.75" customHeight="1">
      <c r="A48" s="122" t="s">
        <v>6</v>
      </c>
      <c r="B48" s="123" t="s">
        <v>104</v>
      </c>
      <c r="C48" s="123" t="s">
        <v>11</v>
      </c>
      <c r="D48" s="123" t="s">
        <v>216</v>
      </c>
      <c r="E48" s="123" t="s">
        <v>7</v>
      </c>
      <c r="F48" s="124">
        <v>5000</v>
      </c>
    </row>
    <row r="49" spans="1:6" ht="35.25" customHeight="1">
      <c r="A49" s="122" t="s">
        <v>240</v>
      </c>
      <c r="B49" s="123" t="s">
        <v>104</v>
      </c>
      <c r="C49" s="123" t="s">
        <v>11</v>
      </c>
      <c r="D49" s="123" t="s">
        <v>216</v>
      </c>
      <c r="E49" s="123" t="s">
        <v>239</v>
      </c>
      <c r="F49" s="124">
        <v>257781.75</v>
      </c>
    </row>
    <row r="50" spans="1:6" ht="32.25" customHeight="1">
      <c r="A50" s="119" t="s">
        <v>201</v>
      </c>
      <c r="B50" s="120" t="s">
        <v>104</v>
      </c>
      <c r="C50" s="120" t="s">
        <v>11</v>
      </c>
      <c r="D50" s="120" t="s">
        <v>218</v>
      </c>
      <c r="E50" s="120"/>
      <c r="F50" s="121">
        <f>F51</f>
        <v>861994.07</v>
      </c>
    </row>
    <row r="51" spans="1:6" ht="24" customHeight="1">
      <c r="A51" s="119" t="s">
        <v>363</v>
      </c>
      <c r="B51" s="120" t="s">
        <v>104</v>
      </c>
      <c r="C51" s="120" t="s">
        <v>11</v>
      </c>
      <c r="D51" s="120" t="s">
        <v>218</v>
      </c>
      <c r="E51" s="120" t="s">
        <v>209</v>
      </c>
      <c r="F51" s="121">
        <f>F52</f>
        <v>861994.07</v>
      </c>
    </row>
    <row r="52" spans="1:6" ht="12.75">
      <c r="A52" s="122" t="s">
        <v>364</v>
      </c>
      <c r="B52" s="123" t="s">
        <v>104</v>
      </c>
      <c r="C52" s="123" t="s">
        <v>11</v>
      </c>
      <c r="D52" s="123" t="s">
        <v>218</v>
      </c>
      <c r="E52" s="123" t="s">
        <v>9</v>
      </c>
      <c r="F52" s="124">
        <v>861994.07</v>
      </c>
    </row>
    <row r="53" spans="1:6" ht="30.75" customHeight="1">
      <c r="A53" s="119" t="s">
        <v>367</v>
      </c>
      <c r="B53" s="120" t="s">
        <v>104</v>
      </c>
      <c r="C53" s="120" t="s">
        <v>11</v>
      </c>
      <c r="D53" s="120" t="s">
        <v>236</v>
      </c>
      <c r="E53" s="120"/>
      <c r="F53" s="121">
        <f>F54</f>
        <v>5000</v>
      </c>
    </row>
    <row r="54" spans="1:6" ht="21" customHeight="1">
      <c r="A54" s="119" t="s">
        <v>363</v>
      </c>
      <c r="B54" s="120" t="s">
        <v>104</v>
      </c>
      <c r="C54" s="120" t="s">
        <v>11</v>
      </c>
      <c r="D54" s="120" t="s">
        <v>236</v>
      </c>
      <c r="E54" s="120" t="s">
        <v>209</v>
      </c>
      <c r="F54" s="121">
        <f>F55</f>
        <v>5000</v>
      </c>
    </row>
    <row r="55" spans="1:6" ht="12.75">
      <c r="A55" s="122" t="s">
        <v>364</v>
      </c>
      <c r="B55" s="123" t="s">
        <v>104</v>
      </c>
      <c r="C55" s="123" t="s">
        <v>11</v>
      </c>
      <c r="D55" s="123" t="s">
        <v>236</v>
      </c>
      <c r="E55" s="123" t="s">
        <v>9</v>
      </c>
      <c r="F55" s="124">
        <v>5000</v>
      </c>
    </row>
    <row r="56" spans="1:6" ht="21" customHeight="1">
      <c r="A56" s="119" t="s">
        <v>368</v>
      </c>
      <c r="B56" s="120" t="s">
        <v>104</v>
      </c>
      <c r="C56" s="120" t="s">
        <v>11</v>
      </c>
      <c r="D56" s="120" t="s">
        <v>235</v>
      </c>
      <c r="E56" s="120"/>
      <c r="F56" s="121">
        <f>F57</f>
        <v>73787.75</v>
      </c>
    </row>
    <row r="57" spans="1:6" ht="20.25" customHeight="1">
      <c r="A57" s="119" t="s">
        <v>363</v>
      </c>
      <c r="B57" s="120" t="s">
        <v>104</v>
      </c>
      <c r="C57" s="120" t="s">
        <v>11</v>
      </c>
      <c r="D57" s="120" t="s">
        <v>235</v>
      </c>
      <c r="E57" s="120" t="s">
        <v>209</v>
      </c>
      <c r="F57" s="121">
        <f>F58</f>
        <v>73787.75</v>
      </c>
    </row>
    <row r="58" spans="1:6" ht="12.75">
      <c r="A58" s="122" t="s">
        <v>364</v>
      </c>
      <c r="B58" s="123" t="s">
        <v>104</v>
      </c>
      <c r="C58" s="123" t="s">
        <v>11</v>
      </c>
      <c r="D58" s="123" t="s">
        <v>235</v>
      </c>
      <c r="E58" s="123" t="s">
        <v>9</v>
      </c>
      <c r="F58" s="124">
        <v>73787.75</v>
      </c>
    </row>
    <row r="59" spans="1:6" ht="170.25" customHeight="1">
      <c r="A59" s="125" t="s">
        <v>155</v>
      </c>
      <c r="B59" s="120" t="s">
        <v>104</v>
      </c>
      <c r="C59" s="120" t="s">
        <v>11</v>
      </c>
      <c r="D59" s="120" t="s">
        <v>220</v>
      </c>
      <c r="E59" s="120"/>
      <c r="F59" s="121">
        <f>F60</f>
        <v>46930</v>
      </c>
    </row>
    <row r="60" spans="1:6" ht="12.75">
      <c r="A60" s="119" t="s">
        <v>369</v>
      </c>
      <c r="B60" s="120" t="s">
        <v>104</v>
      </c>
      <c r="C60" s="120" t="s">
        <v>11</v>
      </c>
      <c r="D60" s="120" t="s">
        <v>220</v>
      </c>
      <c r="E60" s="120" t="s">
        <v>210</v>
      </c>
      <c r="F60" s="121">
        <f>F61</f>
        <v>46930</v>
      </c>
    </row>
    <row r="61" spans="1:6" ht="12.75">
      <c r="A61" s="122" t="s">
        <v>81</v>
      </c>
      <c r="B61" s="123" t="s">
        <v>104</v>
      </c>
      <c r="C61" s="123" t="s">
        <v>11</v>
      </c>
      <c r="D61" s="123" t="s">
        <v>220</v>
      </c>
      <c r="E61" s="123" t="s">
        <v>140</v>
      </c>
      <c r="F61" s="124">
        <v>46930</v>
      </c>
    </row>
    <row r="62" spans="1:6" ht="64.5" customHeight="1">
      <c r="A62" s="119" t="s">
        <v>313</v>
      </c>
      <c r="B62" s="120" t="s">
        <v>104</v>
      </c>
      <c r="C62" s="120" t="s">
        <v>11</v>
      </c>
      <c r="D62" s="120" t="s">
        <v>314</v>
      </c>
      <c r="E62" s="120"/>
      <c r="F62" s="121">
        <f>F63</f>
        <v>1072</v>
      </c>
    </row>
    <row r="63" spans="1:6" ht="12.75">
      <c r="A63" s="119" t="s">
        <v>369</v>
      </c>
      <c r="B63" s="120" t="s">
        <v>104</v>
      </c>
      <c r="C63" s="120" t="s">
        <v>11</v>
      </c>
      <c r="D63" s="120" t="s">
        <v>314</v>
      </c>
      <c r="E63" s="120" t="s">
        <v>210</v>
      </c>
      <c r="F63" s="121">
        <f>F64</f>
        <v>1072</v>
      </c>
    </row>
    <row r="64" spans="1:6" ht="11.25" customHeight="1">
      <c r="A64" s="122" t="s">
        <v>81</v>
      </c>
      <c r="B64" s="123" t="s">
        <v>104</v>
      </c>
      <c r="C64" s="123" t="s">
        <v>11</v>
      </c>
      <c r="D64" s="123" t="s">
        <v>314</v>
      </c>
      <c r="E64" s="123" t="s">
        <v>140</v>
      </c>
      <c r="F64" s="124">
        <v>1072</v>
      </c>
    </row>
    <row r="65" spans="1:6" ht="12.75" hidden="1">
      <c r="A65" s="119" t="s">
        <v>370</v>
      </c>
      <c r="B65" s="120" t="s">
        <v>104</v>
      </c>
      <c r="C65" s="120" t="s">
        <v>315</v>
      </c>
      <c r="D65" s="120"/>
      <c r="E65" s="120"/>
      <c r="F65" s="121">
        <f>F66</f>
        <v>0</v>
      </c>
    </row>
    <row r="66" spans="1:6" ht="31.5" hidden="1">
      <c r="A66" s="119" t="s">
        <v>371</v>
      </c>
      <c r="B66" s="120" t="s">
        <v>104</v>
      </c>
      <c r="C66" s="120" t="s">
        <v>315</v>
      </c>
      <c r="D66" s="120" t="s">
        <v>316</v>
      </c>
      <c r="E66" s="120"/>
      <c r="F66" s="121">
        <f>F67</f>
        <v>0</v>
      </c>
    </row>
    <row r="67" spans="1:6" ht="12.75" hidden="1">
      <c r="A67" s="119" t="s">
        <v>208</v>
      </c>
      <c r="B67" s="120" t="s">
        <v>104</v>
      </c>
      <c r="C67" s="120" t="s">
        <v>315</v>
      </c>
      <c r="D67" s="120" t="s">
        <v>316</v>
      </c>
      <c r="E67" s="120" t="s">
        <v>365</v>
      </c>
      <c r="F67" s="121">
        <f>F68</f>
        <v>0</v>
      </c>
    </row>
    <row r="68" spans="1:6" ht="12.75" hidden="1">
      <c r="A68" s="122" t="s">
        <v>317</v>
      </c>
      <c r="B68" s="123" t="s">
        <v>104</v>
      </c>
      <c r="C68" s="123" t="s">
        <v>315</v>
      </c>
      <c r="D68" s="123" t="s">
        <v>316</v>
      </c>
      <c r="E68" s="123" t="s">
        <v>372</v>
      </c>
      <c r="F68" s="124">
        <v>0</v>
      </c>
    </row>
    <row r="69" spans="1:6" ht="12.75">
      <c r="A69" s="119" t="s">
        <v>156</v>
      </c>
      <c r="B69" s="120" t="s">
        <v>104</v>
      </c>
      <c r="C69" s="120" t="s">
        <v>147</v>
      </c>
      <c r="D69" s="120"/>
      <c r="E69" s="120"/>
      <c r="F69" s="121">
        <f>F70</f>
        <v>10000</v>
      </c>
    </row>
    <row r="70" spans="1:6" ht="31.5" customHeight="1">
      <c r="A70" s="119" t="s">
        <v>373</v>
      </c>
      <c r="B70" s="120" t="s">
        <v>104</v>
      </c>
      <c r="C70" s="120" t="s">
        <v>147</v>
      </c>
      <c r="D70" s="120" t="s">
        <v>221</v>
      </c>
      <c r="E70" s="120"/>
      <c r="F70" s="121">
        <f>F71</f>
        <v>10000</v>
      </c>
    </row>
    <row r="71" spans="1:6" ht="12.75">
      <c r="A71" s="119" t="s">
        <v>208</v>
      </c>
      <c r="B71" s="120" t="s">
        <v>104</v>
      </c>
      <c r="C71" s="120" t="s">
        <v>147</v>
      </c>
      <c r="D71" s="120" t="s">
        <v>221</v>
      </c>
      <c r="E71" s="120" t="s">
        <v>365</v>
      </c>
      <c r="F71" s="121">
        <f>F72</f>
        <v>10000</v>
      </c>
    </row>
    <row r="72" spans="1:6" ht="12.75">
      <c r="A72" s="122" t="s">
        <v>142</v>
      </c>
      <c r="B72" s="123" t="s">
        <v>104</v>
      </c>
      <c r="C72" s="123" t="s">
        <v>147</v>
      </c>
      <c r="D72" s="123" t="s">
        <v>221</v>
      </c>
      <c r="E72" s="123" t="s">
        <v>374</v>
      </c>
      <c r="F72" s="124">
        <v>10000</v>
      </c>
    </row>
    <row r="73" spans="1:6" ht="12.75">
      <c r="A73" s="119" t="s">
        <v>79</v>
      </c>
      <c r="B73" s="120" t="s">
        <v>104</v>
      </c>
      <c r="C73" s="120" t="s">
        <v>12</v>
      </c>
      <c r="D73" s="120"/>
      <c r="E73" s="120"/>
      <c r="F73" s="121">
        <f>F74+F77+F83</f>
        <v>27871</v>
      </c>
    </row>
    <row r="74" spans="1:6" ht="75" customHeight="1">
      <c r="A74" s="125" t="s">
        <v>375</v>
      </c>
      <c r="B74" s="120" t="s">
        <v>104</v>
      </c>
      <c r="C74" s="120" t="s">
        <v>12</v>
      </c>
      <c r="D74" s="120" t="s">
        <v>222</v>
      </c>
      <c r="E74" s="120"/>
      <c r="F74" s="121">
        <f>F75</f>
        <v>847</v>
      </c>
    </row>
    <row r="75" spans="1:6" ht="20.25" customHeight="1">
      <c r="A75" s="119" t="s">
        <v>363</v>
      </c>
      <c r="B75" s="120" t="s">
        <v>104</v>
      </c>
      <c r="C75" s="120" t="s">
        <v>12</v>
      </c>
      <c r="D75" s="120" t="s">
        <v>222</v>
      </c>
      <c r="E75" s="120" t="s">
        <v>209</v>
      </c>
      <c r="F75" s="121">
        <f>F76</f>
        <v>847</v>
      </c>
    </row>
    <row r="76" spans="1:6" ht="12.75">
      <c r="A76" s="122" t="s">
        <v>364</v>
      </c>
      <c r="B76" s="123" t="s">
        <v>104</v>
      </c>
      <c r="C76" s="123" t="s">
        <v>12</v>
      </c>
      <c r="D76" s="123" t="s">
        <v>222</v>
      </c>
      <c r="E76" s="123" t="s">
        <v>9</v>
      </c>
      <c r="F76" s="124">
        <v>847</v>
      </c>
    </row>
    <row r="77" spans="1:6" ht="41.25" customHeight="1">
      <c r="A77" s="119" t="s">
        <v>157</v>
      </c>
      <c r="B77" s="120" t="s">
        <v>104</v>
      </c>
      <c r="C77" s="120" t="s">
        <v>12</v>
      </c>
      <c r="D77" s="120" t="s">
        <v>223</v>
      </c>
      <c r="E77" s="120"/>
      <c r="F77" s="121">
        <f>F78+F81</f>
        <v>12024</v>
      </c>
    </row>
    <row r="78" spans="1:6" ht="52.5" customHeight="1">
      <c r="A78" s="119" t="s">
        <v>359</v>
      </c>
      <c r="B78" s="120" t="s">
        <v>104</v>
      </c>
      <c r="C78" s="120" t="s">
        <v>12</v>
      </c>
      <c r="D78" s="120" t="s">
        <v>223</v>
      </c>
      <c r="E78" s="120" t="s">
        <v>149</v>
      </c>
      <c r="F78" s="121">
        <f>F79+F80</f>
        <v>8724</v>
      </c>
    </row>
    <row r="79" spans="1:6" ht="11.25" customHeight="1">
      <c r="A79" s="130" t="s">
        <v>360</v>
      </c>
      <c r="B79" s="131" t="s">
        <v>104</v>
      </c>
      <c r="C79" s="131" t="s">
        <v>12</v>
      </c>
      <c r="D79" s="131" t="s">
        <v>223</v>
      </c>
      <c r="E79" s="131" t="s">
        <v>18</v>
      </c>
      <c r="F79" s="132">
        <v>6701</v>
      </c>
    </row>
    <row r="80" spans="1:6" ht="33.75" customHeight="1">
      <c r="A80" s="130" t="s">
        <v>240</v>
      </c>
      <c r="B80" s="131" t="s">
        <v>104</v>
      </c>
      <c r="C80" s="131" t="s">
        <v>12</v>
      </c>
      <c r="D80" s="131" t="s">
        <v>223</v>
      </c>
      <c r="E80" s="131" t="s">
        <v>239</v>
      </c>
      <c r="F80" s="132">
        <v>2023</v>
      </c>
    </row>
    <row r="81" spans="1:6" ht="22.5" customHeight="1">
      <c r="A81" s="119" t="s">
        <v>363</v>
      </c>
      <c r="B81" s="120" t="s">
        <v>104</v>
      </c>
      <c r="C81" s="120" t="s">
        <v>12</v>
      </c>
      <c r="D81" s="120" t="s">
        <v>223</v>
      </c>
      <c r="E81" s="120" t="s">
        <v>209</v>
      </c>
      <c r="F81" s="121">
        <f>F82</f>
        <v>3300</v>
      </c>
    </row>
    <row r="82" spans="1:6" ht="12.75">
      <c r="A82" s="126" t="s">
        <v>364</v>
      </c>
      <c r="B82" s="127" t="s">
        <v>104</v>
      </c>
      <c r="C82" s="127" t="s">
        <v>12</v>
      </c>
      <c r="D82" s="127" t="s">
        <v>223</v>
      </c>
      <c r="E82" s="127" t="s">
        <v>9</v>
      </c>
      <c r="F82" s="128">
        <v>3300</v>
      </c>
    </row>
    <row r="83" spans="1:6" ht="42" customHeight="1">
      <c r="A83" s="119" t="s">
        <v>158</v>
      </c>
      <c r="B83" s="120" t="s">
        <v>104</v>
      </c>
      <c r="C83" s="120" t="s">
        <v>12</v>
      </c>
      <c r="D83" s="120" t="s">
        <v>224</v>
      </c>
      <c r="E83" s="120"/>
      <c r="F83" s="134">
        <f>F84</f>
        <v>15000</v>
      </c>
    </row>
    <row r="84" spans="1:6" ht="21" customHeight="1">
      <c r="A84" s="119" t="s">
        <v>363</v>
      </c>
      <c r="B84" s="120" t="s">
        <v>104</v>
      </c>
      <c r="C84" s="120" t="s">
        <v>12</v>
      </c>
      <c r="D84" s="120" t="s">
        <v>224</v>
      </c>
      <c r="E84" s="120" t="s">
        <v>209</v>
      </c>
      <c r="F84" s="132">
        <f>F85</f>
        <v>15000</v>
      </c>
    </row>
    <row r="85" spans="1:6" ht="12.75">
      <c r="A85" s="130" t="s">
        <v>364</v>
      </c>
      <c r="B85" s="123" t="s">
        <v>104</v>
      </c>
      <c r="C85" s="123" t="s">
        <v>12</v>
      </c>
      <c r="D85" s="131" t="s">
        <v>224</v>
      </c>
      <c r="E85" s="123" t="s">
        <v>9</v>
      </c>
      <c r="F85" s="132">
        <v>15000</v>
      </c>
    </row>
    <row r="86" spans="1:6" ht="12.75">
      <c r="A86" s="119" t="s">
        <v>2</v>
      </c>
      <c r="B86" s="120" t="s">
        <v>104</v>
      </c>
      <c r="C86" s="120" t="s">
        <v>207</v>
      </c>
      <c r="D86" s="120"/>
      <c r="E86" s="120"/>
      <c r="F86" s="121">
        <f>F87</f>
        <v>435500</v>
      </c>
    </row>
    <row r="87" spans="1:6" ht="12.75" customHeight="1">
      <c r="A87" s="119" t="s">
        <v>159</v>
      </c>
      <c r="B87" s="120" t="s">
        <v>104</v>
      </c>
      <c r="C87" s="120" t="s">
        <v>16</v>
      </c>
      <c r="D87" s="120"/>
      <c r="E87" s="120"/>
      <c r="F87" s="121">
        <f>F88</f>
        <v>435500</v>
      </c>
    </row>
    <row r="88" spans="1:6" ht="52.5" customHeight="1">
      <c r="A88" s="119" t="s">
        <v>376</v>
      </c>
      <c r="B88" s="120" t="s">
        <v>104</v>
      </c>
      <c r="C88" s="120" t="s">
        <v>16</v>
      </c>
      <c r="D88" s="120" t="s">
        <v>225</v>
      </c>
      <c r="E88" s="120"/>
      <c r="F88" s="121">
        <f>F89+F93</f>
        <v>435500</v>
      </c>
    </row>
    <row r="89" spans="1:6" ht="53.25" customHeight="1">
      <c r="A89" s="119" t="s">
        <v>359</v>
      </c>
      <c r="B89" s="120" t="s">
        <v>104</v>
      </c>
      <c r="C89" s="120" t="s">
        <v>16</v>
      </c>
      <c r="D89" s="120" t="s">
        <v>225</v>
      </c>
      <c r="E89" s="120" t="s">
        <v>149</v>
      </c>
      <c r="F89" s="121">
        <f>F90+F92+F91</f>
        <v>408557</v>
      </c>
    </row>
    <row r="90" spans="1:6" ht="13.5" customHeight="1">
      <c r="A90" s="130" t="s">
        <v>360</v>
      </c>
      <c r="B90" s="131" t="s">
        <v>104</v>
      </c>
      <c r="C90" s="131" t="s">
        <v>16</v>
      </c>
      <c r="D90" s="131" t="s">
        <v>225</v>
      </c>
      <c r="E90" s="131" t="s">
        <v>18</v>
      </c>
      <c r="F90" s="132">
        <v>291858.61</v>
      </c>
    </row>
    <row r="91" spans="1:6" ht="23.25" customHeight="1">
      <c r="A91" s="130" t="s">
        <v>6</v>
      </c>
      <c r="B91" s="131" t="s">
        <v>104</v>
      </c>
      <c r="C91" s="131" t="s">
        <v>16</v>
      </c>
      <c r="D91" s="131" t="s">
        <v>225</v>
      </c>
      <c r="E91" s="131" t="s">
        <v>7</v>
      </c>
      <c r="F91" s="132">
        <v>28557</v>
      </c>
    </row>
    <row r="92" spans="1:6" ht="33.75" customHeight="1">
      <c r="A92" s="130" t="s">
        <v>240</v>
      </c>
      <c r="B92" s="131" t="s">
        <v>104</v>
      </c>
      <c r="C92" s="131" t="s">
        <v>16</v>
      </c>
      <c r="D92" s="131" t="s">
        <v>225</v>
      </c>
      <c r="E92" s="131" t="s">
        <v>239</v>
      </c>
      <c r="F92" s="132">
        <v>88141.39</v>
      </c>
    </row>
    <row r="93" spans="1:6" ht="21.75" customHeight="1">
      <c r="A93" s="119" t="s">
        <v>363</v>
      </c>
      <c r="B93" s="120" t="s">
        <v>104</v>
      </c>
      <c r="C93" s="120" t="s">
        <v>16</v>
      </c>
      <c r="D93" s="120" t="s">
        <v>225</v>
      </c>
      <c r="E93" s="120" t="s">
        <v>209</v>
      </c>
      <c r="F93" s="121">
        <f>F94</f>
        <v>26943</v>
      </c>
    </row>
    <row r="94" spans="1:6" ht="12.75">
      <c r="A94" s="122" t="s">
        <v>364</v>
      </c>
      <c r="B94" s="123" t="s">
        <v>104</v>
      </c>
      <c r="C94" s="123" t="s">
        <v>16</v>
      </c>
      <c r="D94" s="123" t="s">
        <v>225</v>
      </c>
      <c r="E94" s="123" t="s">
        <v>9</v>
      </c>
      <c r="F94" s="124">
        <v>26943</v>
      </c>
    </row>
    <row r="95" spans="1:6" ht="21" customHeight="1">
      <c r="A95" s="119" t="s">
        <v>4</v>
      </c>
      <c r="B95" s="120" t="s">
        <v>104</v>
      </c>
      <c r="C95" s="120" t="s">
        <v>206</v>
      </c>
      <c r="D95" s="120"/>
      <c r="E95" s="120"/>
      <c r="F95" s="121">
        <f>F96</f>
        <v>163810.7</v>
      </c>
    </row>
    <row r="96" spans="1:6" ht="12.75">
      <c r="A96" s="119" t="s">
        <v>160</v>
      </c>
      <c r="B96" s="120" t="s">
        <v>104</v>
      </c>
      <c r="C96" s="120" t="s">
        <v>13</v>
      </c>
      <c r="D96" s="120"/>
      <c r="E96" s="120"/>
      <c r="F96" s="121">
        <f>F97+F100+F103</f>
        <v>163810.7</v>
      </c>
    </row>
    <row r="97" spans="1:6" ht="54" customHeight="1">
      <c r="A97" s="119" t="s">
        <v>377</v>
      </c>
      <c r="B97" s="120" t="s">
        <v>104</v>
      </c>
      <c r="C97" s="120" t="s">
        <v>13</v>
      </c>
      <c r="D97" s="120" t="s">
        <v>318</v>
      </c>
      <c r="E97" s="120"/>
      <c r="F97" s="121">
        <f>F98</f>
        <v>150660</v>
      </c>
    </row>
    <row r="98" spans="1:6" ht="21" customHeight="1">
      <c r="A98" s="119" t="s">
        <v>363</v>
      </c>
      <c r="B98" s="120" t="s">
        <v>104</v>
      </c>
      <c r="C98" s="120" t="s">
        <v>13</v>
      </c>
      <c r="D98" s="120" t="s">
        <v>318</v>
      </c>
      <c r="E98" s="120" t="s">
        <v>209</v>
      </c>
      <c r="F98" s="121">
        <f>F99</f>
        <v>150660</v>
      </c>
    </row>
    <row r="99" spans="1:6" ht="12.75">
      <c r="A99" s="122" t="s">
        <v>364</v>
      </c>
      <c r="B99" s="123" t="s">
        <v>104</v>
      </c>
      <c r="C99" s="123" t="s">
        <v>13</v>
      </c>
      <c r="D99" s="123" t="s">
        <v>318</v>
      </c>
      <c r="E99" s="123" t="s">
        <v>9</v>
      </c>
      <c r="F99" s="124">
        <v>150660</v>
      </c>
    </row>
    <row r="100" spans="1:6" ht="53.25" customHeight="1">
      <c r="A100" s="119" t="s">
        <v>378</v>
      </c>
      <c r="B100" s="120" t="s">
        <v>104</v>
      </c>
      <c r="C100" s="120" t="s">
        <v>13</v>
      </c>
      <c r="D100" s="120" t="s">
        <v>226</v>
      </c>
      <c r="E100" s="120"/>
      <c r="F100" s="121">
        <f>F101</f>
        <v>5221.7</v>
      </c>
    </row>
    <row r="101" spans="1:6" ht="21.75" customHeight="1">
      <c r="A101" s="119" t="s">
        <v>363</v>
      </c>
      <c r="B101" s="120" t="s">
        <v>104</v>
      </c>
      <c r="C101" s="120" t="s">
        <v>13</v>
      </c>
      <c r="D101" s="120" t="s">
        <v>226</v>
      </c>
      <c r="E101" s="120" t="s">
        <v>209</v>
      </c>
      <c r="F101" s="121">
        <f>F102</f>
        <v>5221.7</v>
      </c>
    </row>
    <row r="102" spans="1:6" ht="12.75">
      <c r="A102" s="122" t="s">
        <v>364</v>
      </c>
      <c r="B102" s="123" t="s">
        <v>104</v>
      </c>
      <c r="C102" s="123" t="s">
        <v>13</v>
      </c>
      <c r="D102" s="123" t="s">
        <v>226</v>
      </c>
      <c r="E102" s="123" t="s">
        <v>9</v>
      </c>
      <c r="F102" s="124">
        <v>5221.7</v>
      </c>
    </row>
    <row r="103" spans="1:6" ht="75" customHeight="1">
      <c r="A103" s="125" t="s">
        <v>379</v>
      </c>
      <c r="B103" s="120" t="s">
        <v>104</v>
      </c>
      <c r="C103" s="120" t="s">
        <v>13</v>
      </c>
      <c r="D103" s="120" t="s">
        <v>318</v>
      </c>
      <c r="E103" s="120"/>
      <c r="F103" s="121">
        <f>F104</f>
        <v>7929</v>
      </c>
    </row>
    <row r="104" spans="1:6" ht="21" customHeight="1">
      <c r="A104" s="119" t="s">
        <v>363</v>
      </c>
      <c r="B104" s="120" t="s">
        <v>104</v>
      </c>
      <c r="C104" s="120" t="s">
        <v>13</v>
      </c>
      <c r="D104" s="120" t="s">
        <v>318</v>
      </c>
      <c r="E104" s="120" t="s">
        <v>209</v>
      </c>
      <c r="F104" s="121">
        <f>F105</f>
        <v>7929</v>
      </c>
    </row>
    <row r="105" spans="1:6" ht="12.75">
      <c r="A105" s="122" t="s">
        <v>364</v>
      </c>
      <c r="B105" s="123" t="s">
        <v>104</v>
      </c>
      <c r="C105" s="123" t="s">
        <v>13</v>
      </c>
      <c r="D105" s="123" t="s">
        <v>318</v>
      </c>
      <c r="E105" s="123" t="s">
        <v>9</v>
      </c>
      <c r="F105" s="124">
        <v>7929</v>
      </c>
    </row>
    <row r="106" spans="1:6" ht="12.75">
      <c r="A106" s="119" t="s">
        <v>161</v>
      </c>
      <c r="B106" s="120" t="s">
        <v>104</v>
      </c>
      <c r="C106" s="120" t="s">
        <v>204</v>
      </c>
      <c r="D106" s="120"/>
      <c r="E106" s="120"/>
      <c r="F106" s="121">
        <f>F107</f>
        <v>1344872.5</v>
      </c>
    </row>
    <row r="107" spans="1:6" ht="12" customHeight="1">
      <c r="A107" s="119" t="s">
        <v>5</v>
      </c>
      <c r="B107" s="120" t="s">
        <v>104</v>
      </c>
      <c r="C107" s="120" t="s">
        <v>137</v>
      </c>
      <c r="D107" s="120"/>
      <c r="E107" s="120"/>
      <c r="F107" s="121">
        <f>F108+F111+F120+F123+F125+F128+F131+F117+F114</f>
        <v>1344872.5</v>
      </c>
    </row>
    <row r="108" spans="1:6" ht="84" customHeight="1">
      <c r="A108" s="125" t="s">
        <v>380</v>
      </c>
      <c r="B108" s="120" t="s">
        <v>104</v>
      </c>
      <c r="C108" s="120" t="s">
        <v>137</v>
      </c>
      <c r="D108" s="120" t="s">
        <v>320</v>
      </c>
      <c r="E108" s="120"/>
      <c r="F108" s="121">
        <f>F109</f>
        <v>432250</v>
      </c>
    </row>
    <row r="109" spans="1:6" ht="21.75" customHeight="1">
      <c r="A109" s="119" t="s">
        <v>363</v>
      </c>
      <c r="B109" s="120" t="s">
        <v>104</v>
      </c>
      <c r="C109" s="120" t="s">
        <v>137</v>
      </c>
      <c r="D109" s="120" t="s">
        <v>320</v>
      </c>
      <c r="E109" s="120" t="s">
        <v>209</v>
      </c>
      <c r="F109" s="121">
        <f>F110</f>
        <v>432250</v>
      </c>
    </row>
    <row r="110" spans="1:6" ht="12" customHeight="1">
      <c r="A110" s="122" t="s">
        <v>364</v>
      </c>
      <c r="B110" s="123" t="s">
        <v>104</v>
      </c>
      <c r="C110" s="123" t="s">
        <v>137</v>
      </c>
      <c r="D110" s="123" t="s">
        <v>320</v>
      </c>
      <c r="E110" s="123" t="s">
        <v>9</v>
      </c>
      <c r="F110" s="124">
        <v>432250</v>
      </c>
    </row>
    <row r="111" spans="1:6" ht="84.75" customHeight="1" hidden="1">
      <c r="A111" s="125" t="s">
        <v>381</v>
      </c>
      <c r="B111" s="120" t="s">
        <v>104</v>
      </c>
      <c r="C111" s="120" t="s">
        <v>137</v>
      </c>
      <c r="D111" s="120" t="s">
        <v>321</v>
      </c>
      <c r="E111" s="120"/>
      <c r="F111" s="121">
        <f>F112</f>
        <v>0</v>
      </c>
    </row>
    <row r="112" spans="1:6" ht="21.75" customHeight="1" hidden="1">
      <c r="A112" s="119" t="s">
        <v>363</v>
      </c>
      <c r="B112" s="120" t="s">
        <v>104</v>
      </c>
      <c r="C112" s="120" t="s">
        <v>137</v>
      </c>
      <c r="D112" s="120" t="s">
        <v>321</v>
      </c>
      <c r="E112" s="120" t="s">
        <v>209</v>
      </c>
      <c r="F112" s="121">
        <f>F113</f>
        <v>0</v>
      </c>
    </row>
    <row r="113" spans="1:6" ht="12.75" hidden="1">
      <c r="A113" s="126" t="s">
        <v>364</v>
      </c>
      <c r="B113" s="127" t="s">
        <v>104</v>
      </c>
      <c r="C113" s="127" t="s">
        <v>137</v>
      </c>
      <c r="D113" s="127" t="s">
        <v>321</v>
      </c>
      <c r="E113" s="127" t="s">
        <v>9</v>
      </c>
      <c r="F113" s="128">
        <v>0</v>
      </c>
    </row>
    <row r="114" spans="1:6" ht="76.5" customHeight="1">
      <c r="A114" s="227" t="s">
        <v>579</v>
      </c>
      <c r="B114" s="140" t="s">
        <v>104</v>
      </c>
      <c r="C114" s="140" t="s">
        <v>137</v>
      </c>
      <c r="D114" s="140" t="s">
        <v>580</v>
      </c>
      <c r="E114" s="131"/>
      <c r="F114" s="134">
        <f>F115</f>
        <v>311300</v>
      </c>
    </row>
    <row r="115" spans="1:6" ht="21">
      <c r="A115" s="119" t="s">
        <v>363</v>
      </c>
      <c r="B115" s="120" t="s">
        <v>104</v>
      </c>
      <c r="C115" s="120" t="s">
        <v>137</v>
      </c>
      <c r="D115" s="140" t="s">
        <v>580</v>
      </c>
      <c r="E115" s="120" t="s">
        <v>209</v>
      </c>
      <c r="F115" s="134">
        <f>F116</f>
        <v>311300</v>
      </c>
    </row>
    <row r="116" spans="1:6" ht="12.75">
      <c r="A116" s="122" t="s">
        <v>364</v>
      </c>
      <c r="B116" s="123" t="s">
        <v>104</v>
      </c>
      <c r="C116" s="123" t="s">
        <v>137</v>
      </c>
      <c r="D116" s="131" t="s">
        <v>580</v>
      </c>
      <c r="E116" s="123" t="s">
        <v>9</v>
      </c>
      <c r="F116" s="128">
        <v>311300</v>
      </c>
    </row>
    <row r="117" spans="1:6" ht="54.75" customHeight="1">
      <c r="A117" s="119" t="s">
        <v>572</v>
      </c>
      <c r="B117" s="120" t="s">
        <v>104</v>
      </c>
      <c r="C117" s="120" t="s">
        <v>137</v>
      </c>
      <c r="D117" s="120" t="s">
        <v>573</v>
      </c>
      <c r="E117" s="131"/>
      <c r="F117" s="134">
        <f>F118</f>
        <v>177000</v>
      </c>
    </row>
    <row r="118" spans="1:6" ht="21">
      <c r="A118" s="119" t="s">
        <v>363</v>
      </c>
      <c r="B118" s="120" t="s">
        <v>104</v>
      </c>
      <c r="C118" s="120" t="s">
        <v>137</v>
      </c>
      <c r="D118" s="120" t="s">
        <v>573</v>
      </c>
      <c r="E118" s="120" t="s">
        <v>209</v>
      </c>
      <c r="F118" s="134">
        <f>F119</f>
        <v>177000</v>
      </c>
    </row>
    <row r="119" spans="1:6" ht="12.75">
      <c r="A119" s="122" t="s">
        <v>364</v>
      </c>
      <c r="B119" s="123" t="s">
        <v>104</v>
      </c>
      <c r="C119" s="123" t="s">
        <v>137</v>
      </c>
      <c r="D119" s="123" t="s">
        <v>573</v>
      </c>
      <c r="E119" s="123" t="s">
        <v>9</v>
      </c>
      <c r="F119" s="132">
        <v>177000</v>
      </c>
    </row>
    <row r="120" spans="1:6" ht="53.25" customHeight="1">
      <c r="A120" s="119" t="s">
        <v>382</v>
      </c>
      <c r="B120" s="120" t="s">
        <v>104</v>
      </c>
      <c r="C120" s="120" t="s">
        <v>137</v>
      </c>
      <c r="D120" s="120" t="s">
        <v>227</v>
      </c>
      <c r="E120" s="120"/>
      <c r="F120" s="121">
        <f>F121</f>
        <v>390000</v>
      </c>
    </row>
    <row r="121" spans="1:6" ht="22.5" customHeight="1">
      <c r="A121" s="119" t="s">
        <v>363</v>
      </c>
      <c r="B121" s="120" t="s">
        <v>104</v>
      </c>
      <c r="C121" s="120" t="s">
        <v>137</v>
      </c>
      <c r="D121" s="120" t="s">
        <v>227</v>
      </c>
      <c r="E121" s="120" t="s">
        <v>209</v>
      </c>
      <c r="F121" s="121">
        <f>F122</f>
        <v>390000</v>
      </c>
    </row>
    <row r="122" spans="1:6" ht="12.75">
      <c r="A122" s="122" t="s">
        <v>364</v>
      </c>
      <c r="B122" s="123" t="s">
        <v>104</v>
      </c>
      <c r="C122" s="123" t="s">
        <v>137</v>
      </c>
      <c r="D122" s="123" t="s">
        <v>227</v>
      </c>
      <c r="E122" s="123" t="s">
        <v>9</v>
      </c>
      <c r="F122" s="124">
        <v>390000</v>
      </c>
    </row>
    <row r="123" spans="1:6" ht="12.75" hidden="1">
      <c r="A123" s="119" t="s">
        <v>208</v>
      </c>
      <c r="B123" s="120" t="s">
        <v>104</v>
      </c>
      <c r="C123" s="120" t="s">
        <v>137</v>
      </c>
      <c r="D123" s="120" t="s">
        <v>227</v>
      </c>
      <c r="E123" s="120" t="s">
        <v>365</v>
      </c>
      <c r="F123" s="121">
        <f>F124</f>
        <v>0</v>
      </c>
    </row>
    <row r="124" spans="1:6" ht="12.75" hidden="1">
      <c r="A124" s="122" t="s">
        <v>319</v>
      </c>
      <c r="B124" s="123" t="s">
        <v>104</v>
      </c>
      <c r="C124" s="123" t="s">
        <v>137</v>
      </c>
      <c r="D124" s="123" t="s">
        <v>227</v>
      </c>
      <c r="E124" s="123" t="s">
        <v>277</v>
      </c>
      <c r="F124" s="124">
        <v>0</v>
      </c>
    </row>
    <row r="125" spans="1:6" ht="74.25" customHeight="1">
      <c r="A125" s="125" t="s">
        <v>383</v>
      </c>
      <c r="B125" s="120" t="s">
        <v>104</v>
      </c>
      <c r="C125" s="120" t="s">
        <v>137</v>
      </c>
      <c r="D125" s="120" t="s">
        <v>320</v>
      </c>
      <c r="E125" s="120"/>
      <c r="F125" s="121">
        <f>F126</f>
        <v>4322.5</v>
      </c>
    </row>
    <row r="126" spans="1:6" ht="23.25" customHeight="1">
      <c r="A126" s="119" t="s">
        <v>363</v>
      </c>
      <c r="B126" s="120" t="s">
        <v>104</v>
      </c>
      <c r="C126" s="120" t="s">
        <v>137</v>
      </c>
      <c r="D126" s="120" t="s">
        <v>320</v>
      </c>
      <c r="E126" s="120" t="s">
        <v>209</v>
      </c>
      <c r="F126" s="121">
        <f>F127</f>
        <v>4322.5</v>
      </c>
    </row>
    <row r="127" spans="1:6" ht="12" customHeight="1">
      <c r="A127" s="122" t="s">
        <v>364</v>
      </c>
      <c r="B127" s="123" t="s">
        <v>104</v>
      </c>
      <c r="C127" s="123" t="s">
        <v>137</v>
      </c>
      <c r="D127" s="123" t="s">
        <v>320</v>
      </c>
      <c r="E127" s="123" t="s">
        <v>9</v>
      </c>
      <c r="F127" s="124">
        <v>4322.5</v>
      </c>
    </row>
    <row r="128" spans="1:6" ht="75.75" customHeight="1" hidden="1">
      <c r="A128" s="125" t="s">
        <v>384</v>
      </c>
      <c r="B128" s="120" t="s">
        <v>104</v>
      </c>
      <c r="C128" s="120" t="s">
        <v>137</v>
      </c>
      <c r="D128" s="120" t="s">
        <v>322</v>
      </c>
      <c r="E128" s="120"/>
      <c r="F128" s="121">
        <f>F129</f>
        <v>0</v>
      </c>
    </row>
    <row r="129" spans="1:6" ht="23.25" customHeight="1" hidden="1">
      <c r="A129" s="119" t="s">
        <v>363</v>
      </c>
      <c r="B129" s="120" t="s">
        <v>104</v>
      </c>
      <c r="C129" s="120" t="s">
        <v>137</v>
      </c>
      <c r="D129" s="120" t="s">
        <v>322</v>
      </c>
      <c r="E129" s="120" t="s">
        <v>209</v>
      </c>
      <c r="F129" s="121">
        <f>F130</f>
        <v>0</v>
      </c>
    </row>
    <row r="130" spans="1:6" ht="12.75" hidden="1">
      <c r="A130" s="126" t="s">
        <v>364</v>
      </c>
      <c r="B130" s="127" t="s">
        <v>104</v>
      </c>
      <c r="C130" s="127" t="s">
        <v>137</v>
      </c>
      <c r="D130" s="127" t="s">
        <v>322</v>
      </c>
      <c r="E130" s="127" t="s">
        <v>9</v>
      </c>
      <c r="F130" s="128">
        <v>0</v>
      </c>
    </row>
    <row r="131" spans="1:6" ht="42.75" customHeight="1">
      <c r="A131" s="119" t="s">
        <v>402</v>
      </c>
      <c r="B131" s="120" t="s">
        <v>104</v>
      </c>
      <c r="C131" s="120" t="s">
        <v>137</v>
      </c>
      <c r="D131" s="120" t="s">
        <v>243</v>
      </c>
      <c r="E131" s="120"/>
      <c r="F131" s="134">
        <f>F132</f>
        <v>30000</v>
      </c>
    </row>
    <row r="132" spans="1:6" ht="21" customHeight="1">
      <c r="A132" s="119" t="s">
        <v>363</v>
      </c>
      <c r="B132" s="120" t="s">
        <v>104</v>
      </c>
      <c r="C132" s="120" t="s">
        <v>137</v>
      </c>
      <c r="D132" s="120" t="s">
        <v>243</v>
      </c>
      <c r="E132" s="120" t="s">
        <v>209</v>
      </c>
      <c r="F132" s="132">
        <f>F133</f>
        <v>30000</v>
      </c>
    </row>
    <row r="133" spans="1:6" ht="12.75">
      <c r="A133" s="126" t="s">
        <v>364</v>
      </c>
      <c r="B133" s="123" t="s">
        <v>104</v>
      </c>
      <c r="C133" s="123" t="s">
        <v>137</v>
      </c>
      <c r="D133" s="133" t="s">
        <v>243</v>
      </c>
      <c r="E133" s="123" t="s">
        <v>9</v>
      </c>
      <c r="F133" s="132">
        <v>30000</v>
      </c>
    </row>
    <row r="134" spans="1:6" ht="10.5" customHeight="1">
      <c r="A134" s="119" t="s">
        <v>385</v>
      </c>
      <c r="B134" s="120" t="s">
        <v>104</v>
      </c>
      <c r="C134" s="120" t="s">
        <v>1</v>
      </c>
      <c r="D134" s="120"/>
      <c r="E134" s="120"/>
      <c r="F134" s="121">
        <f>F135+F140+F144</f>
        <v>2095560.58</v>
      </c>
    </row>
    <row r="135" spans="1:6" ht="12.75">
      <c r="A135" s="119" t="s">
        <v>162</v>
      </c>
      <c r="B135" s="120" t="s">
        <v>104</v>
      </c>
      <c r="C135" s="120" t="s">
        <v>15</v>
      </c>
      <c r="D135" s="120"/>
      <c r="E135" s="120"/>
      <c r="F135" s="121">
        <f>F136</f>
        <v>345686.9</v>
      </c>
    </row>
    <row r="136" spans="1:6" ht="43.5" customHeight="1">
      <c r="A136" s="119" t="s">
        <v>386</v>
      </c>
      <c r="B136" s="120" t="s">
        <v>104</v>
      </c>
      <c r="C136" s="120" t="s">
        <v>15</v>
      </c>
      <c r="D136" s="120" t="s">
        <v>228</v>
      </c>
      <c r="E136" s="120"/>
      <c r="F136" s="121">
        <f>F137</f>
        <v>345686.9</v>
      </c>
    </row>
    <row r="137" spans="1:6" ht="21.75" customHeight="1">
      <c r="A137" s="119" t="s">
        <v>363</v>
      </c>
      <c r="B137" s="120" t="s">
        <v>104</v>
      </c>
      <c r="C137" s="120" t="s">
        <v>15</v>
      </c>
      <c r="D137" s="120" t="s">
        <v>228</v>
      </c>
      <c r="E137" s="120" t="s">
        <v>209</v>
      </c>
      <c r="F137" s="121">
        <f>F138+F139</f>
        <v>345686.9</v>
      </c>
    </row>
    <row r="138" spans="1:6" ht="22.5" customHeight="1">
      <c r="A138" s="122" t="s">
        <v>163</v>
      </c>
      <c r="B138" s="123" t="s">
        <v>104</v>
      </c>
      <c r="C138" s="123" t="s">
        <v>15</v>
      </c>
      <c r="D138" s="123" t="s">
        <v>228</v>
      </c>
      <c r="E138" s="123" t="s">
        <v>387</v>
      </c>
      <c r="F138" s="124">
        <v>333186.9</v>
      </c>
    </row>
    <row r="139" spans="1:6" ht="12.75">
      <c r="A139" s="122" t="s">
        <v>364</v>
      </c>
      <c r="B139" s="123" t="s">
        <v>104</v>
      </c>
      <c r="C139" s="123" t="s">
        <v>15</v>
      </c>
      <c r="D139" s="123" t="s">
        <v>228</v>
      </c>
      <c r="E139" s="123" t="s">
        <v>9</v>
      </c>
      <c r="F139" s="124">
        <v>12500</v>
      </c>
    </row>
    <row r="140" spans="1:6" ht="12.75">
      <c r="A140" s="119" t="s">
        <v>164</v>
      </c>
      <c r="B140" s="120" t="s">
        <v>104</v>
      </c>
      <c r="C140" s="120" t="s">
        <v>14</v>
      </c>
      <c r="D140" s="120"/>
      <c r="E140" s="120"/>
      <c r="F140" s="121">
        <f>F141</f>
        <v>43686.21</v>
      </c>
    </row>
    <row r="141" spans="1:6" ht="54.75" customHeight="1">
      <c r="A141" s="119" t="s">
        <v>388</v>
      </c>
      <c r="B141" s="120" t="s">
        <v>104</v>
      </c>
      <c r="C141" s="120" t="s">
        <v>14</v>
      </c>
      <c r="D141" s="120" t="s">
        <v>229</v>
      </c>
      <c r="E141" s="120"/>
      <c r="F141" s="121">
        <f>F142</f>
        <v>43686.21</v>
      </c>
    </row>
    <row r="142" spans="1:6" ht="22.5" customHeight="1">
      <c r="A142" s="119" t="s">
        <v>363</v>
      </c>
      <c r="B142" s="120" t="s">
        <v>104</v>
      </c>
      <c r="C142" s="120" t="s">
        <v>14</v>
      </c>
      <c r="D142" s="120" t="s">
        <v>229</v>
      </c>
      <c r="E142" s="120" t="s">
        <v>209</v>
      </c>
      <c r="F142" s="121">
        <f>F143</f>
        <v>43686.21</v>
      </c>
    </row>
    <row r="143" spans="1:6" ht="12.75">
      <c r="A143" s="122" t="s">
        <v>364</v>
      </c>
      <c r="B143" s="123" t="s">
        <v>104</v>
      </c>
      <c r="C143" s="123" t="s">
        <v>14</v>
      </c>
      <c r="D143" s="123" t="s">
        <v>229</v>
      </c>
      <c r="E143" s="123" t="s">
        <v>9</v>
      </c>
      <c r="F143" s="124">
        <v>43686.21</v>
      </c>
    </row>
    <row r="144" spans="1:6" ht="12.75">
      <c r="A144" s="119" t="s">
        <v>80</v>
      </c>
      <c r="B144" s="120" t="s">
        <v>104</v>
      </c>
      <c r="C144" s="120" t="s">
        <v>138</v>
      </c>
      <c r="D144" s="120"/>
      <c r="E144" s="120"/>
      <c r="F144" s="121">
        <f>F145+F148+F151+F155</f>
        <v>1706187.47</v>
      </c>
    </row>
    <row r="145" spans="1:6" ht="33.75" customHeight="1">
      <c r="A145" s="119" t="s">
        <v>389</v>
      </c>
      <c r="B145" s="120" t="s">
        <v>104</v>
      </c>
      <c r="C145" s="120" t="s">
        <v>138</v>
      </c>
      <c r="D145" s="120" t="s">
        <v>230</v>
      </c>
      <c r="E145" s="120"/>
      <c r="F145" s="121">
        <f>F146</f>
        <v>308714.01</v>
      </c>
    </row>
    <row r="146" spans="1:6" ht="21.75" customHeight="1">
      <c r="A146" s="119" t="s">
        <v>363</v>
      </c>
      <c r="B146" s="120" t="s">
        <v>104</v>
      </c>
      <c r="C146" s="120" t="s">
        <v>138</v>
      </c>
      <c r="D146" s="120" t="s">
        <v>230</v>
      </c>
      <c r="E146" s="120" t="s">
        <v>209</v>
      </c>
      <c r="F146" s="121">
        <f>F147</f>
        <v>308714.01</v>
      </c>
    </row>
    <row r="147" spans="1:6" ht="12.75">
      <c r="A147" s="122" t="s">
        <v>364</v>
      </c>
      <c r="B147" s="123" t="s">
        <v>104</v>
      </c>
      <c r="C147" s="123" t="s">
        <v>138</v>
      </c>
      <c r="D147" s="123" t="s">
        <v>230</v>
      </c>
      <c r="E147" s="123" t="s">
        <v>9</v>
      </c>
      <c r="F147" s="124">
        <v>308714.01</v>
      </c>
    </row>
    <row r="148" spans="1:6" ht="41.25" customHeight="1">
      <c r="A148" s="119" t="s">
        <v>390</v>
      </c>
      <c r="B148" s="120" t="s">
        <v>104</v>
      </c>
      <c r="C148" s="120" t="s">
        <v>138</v>
      </c>
      <c r="D148" s="120" t="s">
        <v>231</v>
      </c>
      <c r="E148" s="120"/>
      <c r="F148" s="121">
        <f>F149</f>
        <v>179163</v>
      </c>
    </row>
    <row r="149" spans="1:6" ht="20.25" customHeight="1">
      <c r="A149" s="119" t="s">
        <v>363</v>
      </c>
      <c r="B149" s="120" t="s">
        <v>104</v>
      </c>
      <c r="C149" s="120" t="s">
        <v>138</v>
      </c>
      <c r="D149" s="120" t="s">
        <v>231</v>
      </c>
      <c r="E149" s="120" t="s">
        <v>209</v>
      </c>
      <c r="F149" s="121">
        <f>F150</f>
        <v>179163</v>
      </c>
    </row>
    <row r="150" spans="1:6" ht="12.75">
      <c r="A150" s="122" t="s">
        <v>364</v>
      </c>
      <c r="B150" s="123" t="s">
        <v>104</v>
      </c>
      <c r="C150" s="123" t="s">
        <v>138</v>
      </c>
      <c r="D150" s="123" t="s">
        <v>231</v>
      </c>
      <c r="E150" s="123" t="s">
        <v>9</v>
      </c>
      <c r="F150" s="124">
        <v>179163</v>
      </c>
    </row>
    <row r="151" spans="1:6" ht="42.75" customHeight="1">
      <c r="A151" s="119" t="s">
        <v>165</v>
      </c>
      <c r="B151" s="120" t="s">
        <v>104</v>
      </c>
      <c r="C151" s="120" t="s">
        <v>138</v>
      </c>
      <c r="D151" s="120" t="s">
        <v>232</v>
      </c>
      <c r="E151" s="120"/>
      <c r="F151" s="121">
        <f>F152</f>
        <v>20094</v>
      </c>
    </row>
    <row r="152" spans="1:6" ht="53.25" customHeight="1">
      <c r="A152" s="119" t="s">
        <v>359</v>
      </c>
      <c r="B152" s="120" t="s">
        <v>104</v>
      </c>
      <c r="C152" s="120" t="s">
        <v>138</v>
      </c>
      <c r="D152" s="120" t="s">
        <v>232</v>
      </c>
      <c r="E152" s="120" t="s">
        <v>149</v>
      </c>
      <c r="F152" s="121">
        <f>F153+F154</f>
        <v>20094</v>
      </c>
    </row>
    <row r="153" spans="1:6" ht="12.75">
      <c r="A153" s="122" t="s">
        <v>391</v>
      </c>
      <c r="B153" s="123" t="s">
        <v>104</v>
      </c>
      <c r="C153" s="123" t="s">
        <v>138</v>
      </c>
      <c r="D153" s="123" t="s">
        <v>232</v>
      </c>
      <c r="E153" s="123" t="s">
        <v>261</v>
      </c>
      <c r="F153" s="124">
        <v>15433.2</v>
      </c>
    </row>
    <row r="154" spans="1:6" ht="36" customHeight="1">
      <c r="A154" s="122" t="s">
        <v>241</v>
      </c>
      <c r="B154" s="123" t="s">
        <v>104</v>
      </c>
      <c r="C154" s="123" t="s">
        <v>138</v>
      </c>
      <c r="D154" s="123" t="s">
        <v>232</v>
      </c>
      <c r="E154" s="123" t="s">
        <v>334</v>
      </c>
      <c r="F154" s="124">
        <v>4660.8</v>
      </c>
    </row>
    <row r="155" spans="1:6" ht="33" customHeight="1">
      <c r="A155" s="119" t="s">
        <v>392</v>
      </c>
      <c r="B155" s="120" t="s">
        <v>104</v>
      </c>
      <c r="C155" s="120" t="s">
        <v>138</v>
      </c>
      <c r="D155" s="120" t="s">
        <v>242</v>
      </c>
      <c r="E155" s="120"/>
      <c r="F155" s="121">
        <f>F156</f>
        <v>1198216.46</v>
      </c>
    </row>
    <row r="156" spans="1:6" ht="24" customHeight="1">
      <c r="A156" s="119" t="s">
        <v>363</v>
      </c>
      <c r="B156" s="120" t="s">
        <v>104</v>
      </c>
      <c r="C156" s="120" t="s">
        <v>138</v>
      </c>
      <c r="D156" s="120" t="s">
        <v>242</v>
      </c>
      <c r="E156" s="120" t="s">
        <v>209</v>
      </c>
      <c r="F156" s="121">
        <f>F157</f>
        <v>1198216.46</v>
      </c>
    </row>
    <row r="157" spans="1:6" ht="12.75">
      <c r="A157" s="122" t="s">
        <v>364</v>
      </c>
      <c r="B157" s="123" t="s">
        <v>104</v>
      </c>
      <c r="C157" s="123" t="s">
        <v>138</v>
      </c>
      <c r="D157" s="123" t="s">
        <v>242</v>
      </c>
      <c r="E157" s="123" t="s">
        <v>9</v>
      </c>
      <c r="F157" s="124">
        <v>1198216.46</v>
      </c>
    </row>
    <row r="158" spans="1:6" ht="9.75" customHeight="1">
      <c r="A158" s="119" t="s">
        <v>257</v>
      </c>
      <c r="B158" s="120" t="s">
        <v>104</v>
      </c>
      <c r="C158" s="120" t="s">
        <v>258</v>
      </c>
      <c r="D158" s="120"/>
      <c r="E158" s="120"/>
      <c r="F158" s="121">
        <f>F159</f>
        <v>173610</v>
      </c>
    </row>
    <row r="159" spans="1:6" ht="12.75">
      <c r="A159" s="119" t="s">
        <v>393</v>
      </c>
      <c r="B159" s="120" t="s">
        <v>104</v>
      </c>
      <c r="C159" s="120" t="s">
        <v>259</v>
      </c>
      <c r="D159" s="120"/>
      <c r="E159" s="120"/>
      <c r="F159" s="121">
        <f>F160</f>
        <v>173610</v>
      </c>
    </row>
    <row r="160" spans="1:6" ht="43.5" customHeight="1">
      <c r="A160" s="119" t="s">
        <v>394</v>
      </c>
      <c r="B160" s="120" t="s">
        <v>104</v>
      </c>
      <c r="C160" s="120" t="s">
        <v>259</v>
      </c>
      <c r="D160" s="120" t="s">
        <v>260</v>
      </c>
      <c r="E160" s="120"/>
      <c r="F160" s="121">
        <f>F161</f>
        <v>173610</v>
      </c>
    </row>
    <row r="161" spans="1:6" ht="52.5" customHeight="1">
      <c r="A161" s="119" t="s">
        <v>359</v>
      </c>
      <c r="B161" s="120" t="s">
        <v>104</v>
      </c>
      <c r="C161" s="120" t="s">
        <v>259</v>
      </c>
      <c r="D161" s="120" t="s">
        <v>260</v>
      </c>
      <c r="E161" s="120" t="s">
        <v>149</v>
      </c>
      <c r="F161" s="121">
        <f>F162+F163</f>
        <v>173610</v>
      </c>
    </row>
    <row r="162" spans="1:6" ht="12.75">
      <c r="A162" s="122" t="s">
        <v>391</v>
      </c>
      <c r="B162" s="123" t="s">
        <v>104</v>
      </c>
      <c r="C162" s="123" t="s">
        <v>259</v>
      </c>
      <c r="D162" s="123" t="s">
        <v>260</v>
      </c>
      <c r="E162" s="123" t="s">
        <v>261</v>
      </c>
      <c r="F162" s="124">
        <v>133341</v>
      </c>
    </row>
    <row r="163" spans="1:6" ht="34.5" customHeight="1">
      <c r="A163" s="122" t="s">
        <v>241</v>
      </c>
      <c r="B163" s="123" t="s">
        <v>104</v>
      </c>
      <c r="C163" s="123" t="s">
        <v>259</v>
      </c>
      <c r="D163" s="123" t="s">
        <v>260</v>
      </c>
      <c r="E163" s="123" t="s">
        <v>334</v>
      </c>
      <c r="F163" s="124">
        <v>40269</v>
      </c>
    </row>
    <row r="164" spans="1:6" ht="12.75">
      <c r="A164" s="119" t="s">
        <v>395</v>
      </c>
      <c r="B164" s="120" t="s">
        <v>104</v>
      </c>
      <c r="C164" s="120" t="s">
        <v>323</v>
      </c>
      <c r="D164" s="120"/>
      <c r="E164" s="120"/>
      <c r="F164" s="121">
        <f>F165</f>
        <v>6000</v>
      </c>
    </row>
    <row r="165" spans="1:6" ht="12.75">
      <c r="A165" s="119" t="s">
        <v>324</v>
      </c>
      <c r="B165" s="120" t="s">
        <v>104</v>
      </c>
      <c r="C165" s="120" t="s">
        <v>325</v>
      </c>
      <c r="D165" s="120"/>
      <c r="E165" s="120"/>
      <c r="F165" s="121">
        <f>F166</f>
        <v>6000</v>
      </c>
    </row>
    <row r="166" spans="1:6" ht="54" customHeight="1">
      <c r="A166" s="119" t="s">
        <v>396</v>
      </c>
      <c r="B166" s="120" t="s">
        <v>104</v>
      </c>
      <c r="C166" s="120" t="s">
        <v>325</v>
      </c>
      <c r="D166" s="120" t="s">
        <v>326</v>
      </c>
      <c r="E166" s="120"/>
      <c r="F166" s="121">
        <f>F167</f>
        <v>6000</v>
      </c>
    </row>
    <row r="167" spans="1:6" ht="22.5" customHeight="1">
      <c r="A167" s="119" t="s">
        <v>363</v>
      </c>
      <c r="B167" s="120" t="s">
        <v>104</v>
      </c>
      <c r="C167" s="120" t="s">
        <v>325</v>
      </c>
      <c r="D167" s="120" t="s">
        <v>326</v>
      </c>
      <c r="E167" s="120" t="s">
        <v>209</v>
      </c>
      <c r="F167" s="121">
        <f>F168</f>
        <v>6000</v>
      </c>
    </row>
    <row r="168" spans="1:6" ht="12.75">
      <c r="A168" s="122" t="s">
        <v>364</v>
      </c>
      <c r="B168" s="123" t="s">
        <v>104</v>
      </c>
      <c r="C168" s="123" t="s">
        <v>325</v>
      </c>
      <c r="D168" s="123" t="s">
        <v>326</v>
      </c>
      <c r="E168" s="123" t="s">
        <v>9</v>
      </c>
      <c r="F168" s="124">
        <v>6000</v>
      </c>
    </row>
    <row r="169" spans="1:6" ht="12.75">
      <c r="A169" s="119" t="s">
        <v>202</v>
      </c>
      <c r="B169" s="120" t="s">
        <v>104</v>
      </c>
      <c r="C169" s="120" t="s">
        <v>203</v>
      </c>
      <c r="D169" s="120"/>
      <c r="E169" s="120"/>
      <c r="F169" s="121">
        <f>F170</f>
        <v>22878.04</v>
      </c>
    </row>
    <row r="170" spans="1:6" ht="13.5" customHeight="1">
      <c r="A170" s="119" t="s">
        <v>169</v>
      </c>
      <c r="B170" s="120" t="s">
        <v>104</v>
      </c>
      <c r="C170" s="120" t="s">
        <v>170</v>
      </c>
      <c r="D170" s="120"/>
      <c r="E170" s="120"/>
      <c r="F170" s="121">
        <f>F171+F174</f>
        <v>22878.04</v>
      </c>
    </row>
    <row r="171" spans="1:6" ht="42" customHeight="1">
      <c r="A171" s="119" t="s">
        <v>397</v>
      </c>
      <c r="B171" s="120" t="s">
        <v>104</v>
      </c>
      <c r="C171" s="120" t="s">
        <v>170</v>
      </c>
      <c r="D171" s="120" t="s">
        <v>238</v>
      </c>
      <c r="E171" s="120"/>
      <c r="F171" s="121">
        <f>F172</f>
        <v>13256.25</v>
      </c>
    </row>
    <row r="172" spans="1:6" ht="21.75" customHeight="1">
      <c r="A172" s="119" t="s">
        <v>363</v>
      </c>
      <c r="B172" s="120" t="s">
        <v>104</v>
      </c>
      <c r="C172" s="120" t="s">
        <v>170</v>
      </c>
      <c r="D172" s="120" t="s">
        <v>238</v>
      </c>
      <c r="E172" s="120" t="s">
        <v>209</v>
      </c>
      <c r="F172" s="121">
        <f>F173</f>
        <v>13256.25</v>
      </c>
    </row>
    <row r="173" spans="1:6" ht="12.75">
      <c r="A173" s="122" t="s">
        <v>364</v>
      </c>
      <c r="B173" s="123" t="s">
        <v>104</v>
      </c>
      <c r="C173" s="123" t="s">
        <v>170</v>
      </c>
      <c r="D173" s="123" t="s">
        <v>238</v>
      </c>
      <c r="E173" s="123" t="s">
        <v>9</v>
      </c>
      <c r="F173" s="124">
        <v>13256.25</v>
      </c>
    </row>
    <row r="174" spans="1:6" ht="62.25" customHeight="1">
      <c r="A174" s="125" t="s">
        <v>398</v>
      </c>
      <c r="B174" s="120" t="s">
        <v>104</v>
      </c>
      <c r="C174" s="120" t="s">
        <v>170</v>
      </c>
      <c r="D174" s="120" t="s">
        <v>238</v>
      </c>
      <c r="E174" s="120"/>
      <c r="F174" s="121">
        <f>F175</f>
        <v>9621.79</v>
      </c>
    </row>
    <row r="175" spans="1:6" ht="22.5" customHeight="1">
      <c r="A175" s="119" t="s">
        <v>363</v>
      </c>
      <c r="B175" s="120" t="s">
        <v>104</v>
      </c>
      <c r="C175" s="120" t="s">
        <v>170</v>
      </c>
      <c r="D175" s="120" t="s">
        <v>238</v>
      </c>
      <c r="E175" s="120" t="s">
        <v>209</v>
      </c>
      <c r="F175" s="121">
        <f>F176</f>
        <v>9621.79</v>
      </c>
    </row>
    <row r="176" spans="1:6" ht="12.75">
      <c r="A176" s="122" t="s">
        <v>364</v>
      </c>
      <c r="B176" s="123" t="s">
        <v>104</v>
      </c>
      <c r="C176" s="123" t="s">
        <v>170</v>
      </c>
      <c r="D176" s="123" t="s">
        <v>238</v>
      </c>
      <c r="E176" s="123" t="s">
        <v>9</v>
      </c>
      <c r="F176" s="124">
        <v>9621.79</v>
      </c>
    </row>
    <row r="177" spans="1:6" ht="12.75">
      <c r="A177" s="119" t="s">
        <v>327</v>
      </c>
      <c r="B177" s="120" t="s">
        <v>104</v>
      </c>
      <c r="C177" s="120" t="s">
        <v>328</v>
      </c>
      <c r="D177" s="120"/>
      <c r="E177" s="120"/>
      <c r="F177" s="121">
        <f>F178</f>
        <v>391433.06</v>
      </c>
    </row>
    <row r="178" spans="1:6" ht="12.75">
      <c r="A178" s="119" t="s">
        <v>329</v>
      </c>
      <c r="B178" s="120" t="s">
        <v>104</v>
      </c>
      <c r="C178" s="120" t="s">
        <v>330</v>
      </c>
      <c r="D178" s="120"/>
      <c r="E178" s="120"/>
      <c r="F178" s="121">
        <f>F179</f>
        <v>391433.06</v>
      </c>
    </row>
    <row r="179" spans="1:6" ht="43.5" customHeight="1">
      <c r="A179" s="119" t="s">
        <v>399</v>
      </c>
      <c r="B179" s="120" t="s">
        <v>104</v>
      </c>
      <c r="C179" s="120" t="s">
        <v>330</v>
      </c>
      <c r="D179" s="120" t="s">
        <v>400</v>
      </c>
      <c r="E179" s="120"/>
      <c r="F179" s="121">
        <f>F180</f>
        <v>391433.06</v>
      </c>
    </row>
    <row r="180" spans="1:6" ht="53.25" customHeight="1">
      <c r="A180" s="119" t="s">
        <v>359</v>
      </c>
      <c r="B180" s="120" t="s">
        <v>104</v>
      </c>
      <c r="C180" s="120" t="s">
        <v>330</v>
      </c>
      <c r="D180" s="120" t="s">
        <v>400</v>
      </c>
      <c r="E180" s="120" t="s">
        <v>149</v>
      </c>
      <c r="F180" s="121">
        <f>F181+F182</f>
        <v>391433.06</v>
      </c>
    </row>
    <row r="181" spans="1:6" ht="12.75">
      <c r="A181" s="130" t="s">
        <v>391</v>
      </c>
      <c r="B181" s="131" t="s">
        <v>104</v>
      </c>
      <c r="C181" s="131" t="s">
        <v>330</v>
      </c>
      <c r="D181" s="131" t="s">
        <v>400</v>
      </c>
      <c r="E181" s="131" t="s">
        <v>261</v>
      </c>
      <c r="F181" s="132">
        <v>300639.83</v>
      </c>
    </row>
    <row r="182" spans="1:6" ht="33.75" customHeight="1">
      <c r="A182" s="130" t="s">
        <v>241</v>
      </c>
      <c r="B182" s="131" t="s">
        <v>104</v>
      </c>
      <c r="C182" s="131" t="s">
        <v>330</v>
      </c>
      <c r="D182" s="131" t="s">
        <v>400</v>
      </c>
      <c r="E182" s="131" t="s">
        <v>334</v>
      </c>
      <c r="F182" s="132">
        <v>90793.23</v>
      </c>
    </row>
    <row r="183" spans="1:6" ht="12.75">
      <c r="A183" s="84" t="s">
        <v>198</v>
      </c>
      <c r="B183" s="84"/>
      <c r="C183" s="84"/>
      <c r="D183" s="84"/>
      <c r="E183" s="84"/>
      <c r="F183" s="129">
        <f>F14+F86+F95+F106+F134+F158+F164+F169+F177</f>
        <v>11366308.47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14.625" style="0" customWidth="1"/>
    <col min="4" max="4" width="21.25390625" style="0" customWidth="1"/>
  </cols>
  <sheetData>
    <row r="2" spans="3:4" ht="54.75" customHeight="1">
      <c r="C2" s="222" t="s">
        <v>585</v>
      </c>
      <c r="D2" s="223"/>
    </row>
    <row r="4" spans="3:4" ht="53.25" customHeight="1">
      <c r="C4" s="222" t="s">
        <v>542</v>
      </c>
      <c r="D4" s="223"/>
    </row>
    <row r="6" spans="1:4" ht="26.25" customHeight="1">
      <c r="A6" s="224" t="s">
        <v>331</v>
      </c>
      <c r="B6" s="224"/>
      <c r="C6" s="224"/>
      <c r="D6" s="224"/>
    </row>
    <row r="7" ht="6.75" customHeight="1"/>
    <row r="8" spans="1:4" ht="12.75" customHeight="1">
      <c r="A8" s="216" t="s">
        <v>173</v>
      </c>
      <c r="B8" s="216" t="s">
        <v>95</v>
      </c>
      <c r="C8" s="216" t="s">
        <v>352</v>
      </c>
      <c r="D8" s="216" t="s">
        <v>281</v>
      </c>
    </row>
    <row r="9" spans="1:4" ht="12.75">
      <c r="A9" s="217"/>
      <c r="B9" s="217"/>
      <c r="C9" s="217"/>
      <c r="D9" s="217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356</v>
      </c>
      <c r="C11" s="117"/>
      <c r="D11" s="136">
        <f>D12</f>
        <v>11366308.469999999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11366308.469999999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6732643.59</v>
      </c>
    </row>
    <row r="14" spans="1:4" ht="25.5" customHeight="1">
      <c r="A14" s="120" t="s">
        <v>151</v>
      </c>
      <c r="B14" s="119" t="s">
        <v>358</v>
      </c>
      <c r="C14" s="120" t="s">
        <v>17</v>
      </c>
      <c r="D14" s="121">
        <f>D15</f>
        <v>968251.5</v>
      </c>
    </row>
    <row r="15" spans="1:4" ht="22.5" customHeight="1">
      <c r="A15" s="123" t="s">
        <v>353</v>
      </c>
      <c r="B15" s="122" t="s">
        <v>358</v>
      </c>
      <c r="C15" s="123" t="s">
        <v>17</v>
      </c>
      <c r="D15" s="124">
        <v>968251.5</v>
      </c>
    </row>
    <row r="16" spans="1:4" ht="33" customHeight="1">
      <c r="A16" s="120" t="s">
        <v>354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355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5707321.09</v>
      </c>
    </row>
    <row r="19" spans="1:4" ht="35.25" customHeight="1">
      <c r="A19" s="123" t="s">
        <v>403</v>
      </c>
      <c r="B19" s="122" t="s">
        <v>78</v>
      </c>
      <c r="C19" s="123" t="s">
        <v>11</v>
      </c>
      <c r="D19" s="124">
        <v>5707321.09</v>
      </c>
    </row>
    <row r="20" spans="1:4" ht="22.5" customHeight="1" hidden="1">
      <c r="A20" s="120" t="s">
        <v>53</v>
      </c>
      <c r="B20" s="119" t="s">
        <v>370</v>
      </c>
      <c r="C20" s="120" t="s">
        <v>315</v>
      </c>
      <c r="D20" s="121">
        <f>D21</f>
        <v>0</v>
      </c>
    </row>
    <row r="21" spans="1:4" ht="24" customHeight="1" hidden="1">
      <c r="A21" s="123" t="s">
        <v>27</v>
      </c>
      <c r="B21" s="122" t="s">
        <v>370</v>
      </c>
      <c r="C21" s="123" t="s">
        <v>315</v>
      </c>
      <c r="D21" s="124">
        <v>0</v>
      </c>
    </row>
    <row r="22" spans="1:4" ht="14.25" customHeight="1">
      <c r="A22" s="120" t="s">
        <v>404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405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406</v>
      </c>
      <c r="B24" s="119" t="s">
        <v>79</v>
      </c>
      <c r="C24" s="120" t="s">
        <v>12</v>
      </c>
      <c r="D24" s="121">
        <f>D25</f>
        <v>27871</v>
      </c>
    </row>
    <row r="25" spans="1:4" ht="15" customHeight="1">
      <c r="A25" s="123" t="s">
        <v>407</v>
      </c>
      <c r="B25" s="122" t="s">
        <v>79</v>
      </c>
      <c r="C25" s="123" t="s">
        <v>12</v>
      </c>
      <c r="D25" s="124">
        <v>27871</v>
      </c>
    </row>
    <row r="26" spans="1:4" ht="13.5" customHeight="1">
      <c r="A26" s="120" t="s">
        <v>247</v>
      </c>
      <c r="B26" s="119" t="s">
        <v>2</v>
      </c>
      <c r="C26" s="120" t="s">
        <v>207</v>
      </c>
      <c r="D26" s="121">
        <f>D27</f>
        <v>435500</v>
      </c>
    </row>
    <row r="27" spans="1:4" ht="12.75" customHeight="1">
      <c r="A27" s="120" t="s">
        <v>408</v>
      </c>
      <c r="B27" s="119" t="s">
        <v>159</v>
      </c>
      <c r="C27" s="120" t="s">
        <v>16</v>
      </c>
      <c r="D27" s="121">
        <f>D28</f>
        <v>435500</v>
      </c>
    </row>
    <row r="28" spans="1:4" ht="12" customHeight="1">
      <c r="A28" s="123" t="s">
        <v>308</v>
      </c>
      <c r="B28" s="122" t="s">
        <v>159</v>
      </c>
      <c r="C28" s="123" t="s">
        <v>16</v>
      </c>
      <c r="D28" s="124">
        <v>435500</v>
      </c>
    </row>
    <row r="29" spans="1:4" ht="23.25" customHeight="1">
      <c r="A29" s="120" t="s">
        <v>409</v>
      </c>
      <c r="B29" s="119" t="s">
        <v>4</v>
      </c>
      <c r="C29" s="120" t="s">
        <v>206</v>
      </c>
      <c r="D29" s="121">
        <f>D30</f>
        <v>163810.7</v>
      </c>
    </row>
    <row r="30" spans="1:4" ht="13.5" customHeight="1">
      <c r="A30" s="120" t="s">
        <v>410</v>
      </c>
      <c r="B30" s="119" t="s">
        <v>160</v>
      </c>
      <c r="C30" s="120" t="s">
        <v>13</v>
      </c>
      <c r="D30" s="121">
        <f>D31</f>
        <v>163810.7</v>
      </c>
    </row>
    <row r="31" spans="1:4" ht="14.25" customHeight="1">
      <c r="A31" s="123" t="s">
        <v>411</v>
      </c>
      <c r="B31" s="122" t="s">
        <v>160</v>
      </c>
      <c r="C31" s="123" t="s">
        <v>13</v>
      </c>
      <c r="D31" s="124">
        <v>163810.7</v>
      </c>
    </row>
    <row r="32" spans="1:4" ht="12.75" customHeight="1">
      <c r="A32" s="120" t="s">
        <v>412</v>
      </c>
      <c r="B32" s="119" t="s">
        <v>161</v>
      </c>
      <c r="C32" s="120" t="s">
        <v>204</v>
      </c>
      <c r="D32" s="121">
        <f>D33</f>
        <v>1344872.5</v>
      </c>
    </row>
    <row r="33" spans="1:4" ht="12.75" customHeight="1">
      <c r="A33" s="120" t="s">
        <v>413</v>
      </c>
      <c r="B33" s="119" t="s">
        <v>5</v>
      </c>
      <c r="C33" s="120" t="s">
        <v>137</v>
      </c>
      <c r="D33" s="121">
        <f>D34</f>
        <v>1344872.5</v>
      </c>
    </row>
    <row r="34" spans="1:4" ht="14.25" customHeight="1">
      <c r="A34" s="123" t="s">
        <v>414</v>
      </c>
      <c r="B34" s="122" t="s">
        <v>5</v>
      </c>
      <c r="C34" s="123" t="s">
        <v>137</v>
      </c>
      <c r="D34" s="124">
        <v>1344872.5</v>
      </c>
    </row>
    <row r="35" spans="1:4" ht="13.5" customHeight="1">
      <c r="A35" s="120" t="s">
        <v>415</v>
      </c>
      <c r="B35" s="119" t="s">
        <v>385</v>
      </c>
      <c r="C35" s="120" t="s">
        <v>1</v>
      </c>
      <c r="D35" s="121">
        <f>D36+D38+D40</f>
        <v>2095560.58</v>
      </c>
    </row>
    <row r="36" spans="1:4" ht="15" customHeight="1">
      <c r="A36" s="120" t="s">
        <v>416</v>
      </c>
      <c r="B36" s="119" t="s">
        <v>162</v>
      </c>
      <c r="C36" s="120" t="s">
        <v>15</v>
      </c>
      <c r="D36" s="121">
        <f>D37</f>
        <v>345686.9</v>
      </c>
    </row>
    <row r="37" spans="1:4" ht="11.25" customHeight="1">
      <c r="A37" s="123" t="s">
        <v>417</v>
      </c>
      <c r="B37" s="122" t="s">
        <v>162</v>
      </c>
      <c r="C37" s="123" t="s">
        <v>15</v>
      </c>
      <c r="D37" s="124">
        <v>345686.9</v>
      </c>
    </row>
    <row r="38" spans="1:4" ht="12.75" customHeight="1">
      <c r="A38" s="120" t="s">
        <v>418</v>
      </c>
      <c r="B38" s="119" t="s">
        <v>164</v>
      </c>
      <c r="C38" s="120" t="s">
        <v>14</v>
      </c>
      <c r="D38" s="121">
        <f>D39</f>
        <v>43686.21</v>
      </c>
    </row>
    <row r="39" spans="1:4" ht="12" customHeight="1">
      <c r="A39" s="123" t="s">
        <v>419</v>
      </c>
      <c r="B39" s="122" t="s">
        <v>164</v>
      </c>
      <c r="C39" s="123" t="s">
        <v>14</v>
      </c>
      <c r="D39" s="124">
        <v>43686.21</v>
      </c>
    </row>
    <row r="40" spans="1:4" ht="14.25" customHeight="1">
      <c r="A40" s="120" t="s">
        <v>420</v>
      </c>
      <c r="B40" s="119" t="s">
        <v>80</v>
      </c>
      <c r="C40" s="120" t="s">
        <v>138</v>
      </c>
      <c r="D40" s="121">
        <f>D41</f>
        <v>1706187.47</v>
      </c>
    </row>
    <row r="41" spans="1:4" ht="11.25" customHeight="1">
      <c r="A41" s="123" t="s">
        <v>421</v>
      </c>
      <c r="B41" s="122" t="s">
        <v>80</v>
      </c>
      <c r="C41" s="123" t="s">
        <v>138</v>
      </c>
      <c r="D41" s="124">
        <v>1706187.47</v>
      </c>
    </row>
    <row r="42" spans="1:4" ht="10.5" customHeight="1">
      <c r="A42" s="120" t="s">
        <v>422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423</v>
      </c>
      <c r="B43" s="119" t="s">
        <v>393</v>
      </c>
      <c r="C43" s="120" t="s">
        <v>259</v>
      </c>
      <c r="D43" s="121">
        <f>D44</f>
        <v>173610</v>
      </c>
    </row>
    <row r="44" spans="1:4" ht="14.25" customHeight="1">
      <c r="A44" s="123" t="s">
        <v>424</v>
      </c>
      <c r="B44" s="122" t="s">
        <v>393</v>
      </c>
      <c r="C44" s="123" t="s">
        <v>259</v>
      </c>
      <c r="D44" s="124">
        <v>173610</v>
      </c>
    </row>
    <row r="45" spans="1:4" ht="12.75" customHeight="1">
      <c r="A45" s="120" t="s">
        <v>425</v>
      </c>
      <c r="B45" s="119" t="s">
        <v>395</v>
      </c>
      <c r="C45" s="120" t="s">
        <v>323</v>
      </c>
      <c r="D45" s="121">
        <f>D46</f>
        <v>6000</v>
      </c>
    </row>
    <row r="46" spans="1:4" ht="14.25" customHeight="1">
      <c r="A46" s="120" t="s">
        <v>426</v>
      </c>
      <c r="B46" s="119" t="s">
        <v>324</v>
      </c>
      <c r="C46" s="120" t="s">
        <v>325</v>
      </c>
      <c r="D46" s="121">
        <f>D47</f>
        <v>6000</v>
      </c>
    </row>
    <row r="47" spans="1:4" ht="12.75">
      <c r="A47" s="123" t="s">
        <v>427</v>
      </c>
      <c r="B47" s="122" t="s">
        <v>324</v>
      </c>
      <c r="C47" s="123" t="s">
        <v>325</v>
      </c>
      <c r="D47" s="124">
        <v>6000</v>
      </c>
    </row>
    <row r="48" spans="1:4" ht="13.5" customHeight="1">
      <c r="A48" s="120" t="s">
        <v>428</v>
      </c>
      <c r="B48" s="119" t="s">
        <v>202</v>
      </c>
      <c r="C48" s="120" t="s">
        <v>203</v>
      </c>
      <c r="D48" s="121">
        <f>D49</f>
        <v>22878.04</v>
      </c>
    </row>
    <row r="49" spans="1:4" ht="14.25" customHeight="1">
      <c r="A49" s="120" t="s">
        <v>429</v>
      </c>
      <c r="B49" s="119" t="s">
        <v>169</v>
      </c>
      <c r="C49" s="120" t="s">
        <v>170</v>
      </c>
      <c r="D49" s="121">
        <f>D50</f>
        <v>22878.04</v>
      </c>
    </row>
    <row r="50" spans="1:4" ht="13.5" customHeight="1">
      <c r="A50" s="123" t="s">
        <v>430</v>
      </c>
      <c r="B50" s="122" t="s">
        <v>169</v>
      </c>
      <c r="C50" s="123" t="s">
        <v>170</v>
      </c>
      <c r="D50" s="124">
        <v>22878.04</v>
      </c>
    </row>
    <row r="51" spans="1:4" ht="13.5" customHeight="1">
      <c r="A51" s="120" t="s">
        <v>431</v>
      </c>
      <c r="B51" s="119" t="s">
        <v>327</v>
      </c>
      <c r="C51" s="120" t="s">
        <v>328</v>
      </c>
      <c r="D51" s="121">
        <f>D52</f>
        <v>391433.06</v>
      </c>
    </row>
    <row r="52" spans="1:4" ht="13.5" customHeight="1">
      <c r="A52" s="120" t="s">
        <v>432</v>
      </c>
      <c r="B52" s="119" t="s">
        <v>329</v>
      </c>
      <c r="C52" s="120" t="s">
        <v>330</v>
      </c>
      <c r="D52" s="121">
        <f>D53</f>
        <v>391433.06</v>
      </c>
    </row>
    <row r="53" spans="1:4" ht="12" customHeight="1">
      <c r="A53" s="127" t="s">
        <v>433</v>
      </c>
      <c r="B53" s="126" t="s">
        <v>329</v>
      </c>
      <c r="C53" s="127" t="s">
        <v>330</v>
      </c>
      <c r="D53" s="128">
        <v>391433.06</v>
      </c>
    </row>
    <row r="54" spans="1:4" ht="12.75">
      <c r="A54" s="84"/>
      <c r="B54" s="84" t="s">
        <v>198</v>
      </c>
      <c r="C54" s="84"/>
      <c r="D54" s="129">
        <f>D13+D26+D29+D32+D35+D42+D45+D48+D51</f>
        <v>11366308.469999999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2.75390625" style="0" customWidth="1"/>
  </cols>
  <sheetData>
    <row r="2" spans="2:6" ht="39" customHeight="1">
      <c r="B2" s="221" t="s">
        <v>586</v>
      </c>
      <c r="C2" s="225"/>
      <c r="D2" s="225"/>
      <c r="E2" s="225"/>
      <c r="F2" s="225"/>
    </row>
    <row r="4" spans="2:6" ht="27" customHeight="1">
      <c r="B4" s="221" t="s">
        <v>543</v>
      </c>
      <c r="C4" s="225"/>
      <c r="D4" s="225"/>
      <c r="E4" s="225"/>
      <c r="F4" s="225"/>
    </row>
    <row r="7" spans="1:6" ht="53.25" customHeight="1">
      <c r="A7" s="226" t="s">
        <v>333</v>
      </c>
      <c r="B7" s="226"/>
      <c r="C7" s="226"/>
      <c r="D7" s="226"/>
      <c r="E7" s="226"/>
      <c r="F7" s="226"/>
    </row>
    <row r="10" spans="1:6" ht="12.75" customHeight="1">
      <c r="A10" s="216" t="s">
        <v>173</v>
      </c>
      <c r="B10" s="216" t="s">
        <v>95</v>
      </c>
      <c r="C10" s="218" t="s">
        <v>133</v>
      </c>
      <c r="D10" s="219"/>
      <c r="E10" s="219"/>
      <c r="F10" s="216" t="s">
        <v>281</v>
      </c>
    </row>
    <row r="11" spans="1:6" ht="12.75">
      <c r="A11" s="217"/>
      <c r="B11" s="217"/>
      <c r="C11" s="114" t="s">
        <v>134</v>
      </c>
      <c r="D11" s="114" t="s">
        <v>135</v>
      </c>
      <c r="E11" s="114" t="s">
        <v>352</v>
      </c>
      <c r="F11" s="217"/>
    </row>
    <row r="12" spans="1:6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353</v>
      </c>
      <c r="F12" s="115" t="s">
        <v>354</v>
      </c>
    </row>
    <row r="13" spans="1:6" ht="12.75">
      <c r="A13" s="117" t="s">
        <v>43</v>
      </c>
      <c r="B13" s="116" t="s">
        <v>356</v>
      </c>
      <c r="C13" s="117"/>
      <c r="D13" s="117"/>
      <c r="E13" s="117"/>
      <c r="F13" s="118">
        <f>F14+F93+F145</f>
        <v>11366308.47</v>
      </c>
    </row>
    <row r="14" spans="1:6" ht="25.5">
      <c r="A14" s="117"/>
      <c r="B14" s="53" t="s">
        <v>166</v>
      </c>
      <c r="C14" s="120" t="s">
        <v>522</v>
      </c>
      <c r="D14" s="117"/>
      <c r="E14" s="117"/>
      <c r="F14" s="118">
        <f>F15+F39+F42+F45+F75+F85</f>
        <v>4026401.8800000004</v>
      </c>
    </row>
    <row r="15" spans="1:6" ht="38.25">
      <c r="A15" s="117"/>
      <c r="B15" s="99" t="s">
        <v>136</v>
      </c>
      <c r="C15" s="120" t="s">
        <v>523</v>
      </c>
      <c r="D15" s="117"/>
      <c r="E15" s="117"/>
      <c r="F15" s="118">
        <f>F16+F22+F25+F28+F33+F36+F30+F19</f>
        <v>1344872.5</v>
      </c>
    </row>
    <row r="16" spans="1:6" ht="108" customHeight="1">
      <c r="A16" s="120" t="s">
        <v>51</v>
      </c>
      <c r="B16" s="125" t="s">
        <v>380</v>
      </c>
      <c r="C16" s="120" t="s">
        <v>320</v>
      </c>
      <c r="D16" s="120"/>
      <c r="E16" s="120"/>
      <c r="F16" s="121">
        <f>F17</f>
        <v>432250</v>
      </c>
    </row>
    <row r="17" spans="1:6" ht="33.75" customHeight="1">
      <c r="A17" s="120" t="s">
        <v>150</v>
      </c>
      <c r="B17" s="119" t="s">
        <v>363</v>
      </c>
      <c r="C17" s="120" t="s">
        <v>320</v>
      </c>
      <c r="D17" s="120" t="s">
        <v>209</v>
      </c>
      <c r="E17" s="120"/>
      <c r="F17" s="121">
        <f>F18</f>
        <v>432250</v>
      </c>
    </row>
    <row r="18" spans="1:6" ht="15.75" customHeight="1">
      <c r="A18" s="123" t="s">
        <v>151</v>
      </c>
      <c r="B18" s="126" t="s">
        <v>5</v>
      </c>
      <c r="C18" s="127" t="s">
        <v>320</v>
      </c>
      <c r="D18" s="127" t="s">
        <v>9</v>
      </c>
      <c r="E18" s="127" t="s">
        <v>137</v>
      </c>
      <c r="F18" s="128">
        <v>432250</v>
      </c>
    </row>
    <row r="19" spans="1:6" ht="101.25">
      <c r="A19" s="127"/>
      <c r="B19" s="228" t="s">
        <v>579</v>
      </c>
      <c r="C19" s="140" t="s">
        <v>580</v>
      </c>
      <c r="D19" s="131"/>
      <c r="E19" s="131"/>
      <c r="F19" s="134">
        <f>F20</f>
        <v>311300</v>
      </c>
    </row>
    <row r="20" spans="1:6" ht="22.5" customHeight="1">
      <c r="A20" s="127"/>
      <c r="B20" s="119" t="s">
        <v>363</v>
      </c>
      <c r="C20" s="140" t="s">
        <v>580</v>
      </c>
      <c r="D20" s="140" t="s">
        <v>209</v>
      </c>
      <c r="E20" s="131"/>
      <c r="F20" s="134">
        <f>F21</f>
        <v>311300</v>
      </c>
    </row>
    <row r="21" spans="1:6" ht="15.75" customHeight="1">
      <c r="A21" s="127"/>
      <c r="B21" s="126" t="s">
        <v>5</v>
      </c>
      <c r="C21" s="140" t="s">
        <v>580</v>
      </c>
      <c r="D21" s="131" t="s">
        <v>9</v>
      </c>
      <c r="E21" s="131" t="s">
        <v>137</v>
      </c>
      <c r="F21" s="132">
        <v>311300</v>
      </c>
    </row>
    <row r="22" spans="1:6" ht="75" customHeight="1">
      <c r="A22" s="120" t="s">
        <v>353</v>
      </c>
      <c r="B22" s="125" t="s">
        <v>572</v>
      </c>
      <c r="C22" s="120" t="s">
        <v>573</v>
      </c>
      <c r="D22" s="120"/>
      <c r="E22" s="120"/>
      <c r="F22" s="121">
        <f>F23</f>
        <v>177000</v>
      </c>
    </row>
    <row r="23" spans="1:6" ht="35.25" customHeight="1">
      <c r="A23" s="120" t="s">
        <v>354</v>
      </c>
      <c r="B23" s="119" t="s">
        <v>363</v>
      </c>
      <c r="C23" s="120" t="s">
        <v>573</v>
      </c>
      <c r="D23" s="120" t="s">
        <v>209</v>
      </c>
      <c r="E23" s="120"/>
      <c r="F23" s="121">
        <f>F24</f>
        <v>177000</v>
      </c>
    </row>
    <row r="24" spans="1:6" ht="12.75" customHeight="1">
      <c r="A24" s="123" t="s">
        <v>355</v>
      </c>
      <c r="B24" s="122" t="s">
        <v>5</v>
      </c>
      <c r="C24" s="133" t="s">
        <v>573</v>
      </c>
      <c r="D24" s="123" t="s">
        <v>9</v>
      </c>
      <c r="E24" s="123" t="s">
        <v>137</v>
      </c>
      <c r="F24" s="124">
        <v>177000</v>
      </c>
    </row>
    <row r="25" spans="1:6" ht="65.25" customHeight="1">
      <c r="A25" s="120" t="s">
        <v>21</v>
      </c>
      <c r="B25" s="119" t="s">
        <v>382</v>
      </c>
      <c r="C25" s="120" t="s">
        <v>227</v>
      </c>
      <c r="D25" s="120"/>
      <c r="E25" s="120"/>
      <c r="F25" s="121">
        <f>F26+F28</f>
        <v>390000</v>
      </c>
    </row>
    <row r="26" spans="1:6" ht="36" customHeight="1">
      <c r="A26" s="120" t="s">
        <v>403</v>
      </c>
      <c r="B26" s="119" t="s">
        <v>363</v>
      </c>
      <c r="C26" s="120" t="s">
        <v>227</v>
      </c>
      <c r="D26" s="120" t="s">
        <v>209</v>
      </c>
      <c r="E26" s="120"/>
      <c r="F26" s="121">
        <f>F27</f>
        <v>390000</v>
      </c>
    </row>
    <row r="27" spans="1:6" ht="12.75" customHeight="1">
      <c r="A27" s="123" t="s">
        <v>53</v>
      </c>
      <c r="B27" s="122" t="s">
        <v>5</v>
      </c>
      <c r="C27" s="123" t="s">
        <v>227</v>
      </c>
      <c r="D27" s="123" t="s">
        <v>9</v>
      </c>
      <c r="E27" s="123" t="s">
        <v>137</v>
      </c>
      <c r="F27" s="124">
        <v>390000</v>
      </c>
    </row>
    <row r="28" spans="1:6" ht="14.25" customHeight="1" hidden="1">
      <c r="A28" s="120" t="s">
        <v>27</v>
      </c>
      <c r="B28" s="119" t="s">
        <v>208</v>
      </c>
      <c r="C28" s="120" t="s">
        <v>227</v>
      </c>
      <c r="D28" s="120" t="s">
        <v>365</v>
      </c>
      <c r="E28" s="120"/>
      <c r="F28" s="121">
        <f>F29</f>
        <v>0</v>
      </c>
    </row>
    <row r="29" spans="1:6" ht="11.25" customHeight="1" hidden="1">
      <c r="A29" s="123" t="s">
        <v>404</v>
      </c>
      <c r="B29" s="122" t="s">
        <v>5</v>
      </c>
      <c r="C29" s="123" t="s">
        <v>227</v>
      </c>
      <c r="D29" s="123" t="s">
        <v>277</v>
      </c>
      <c r="E29" s="123" t="s">
        <v>137</v>
      </c>
      <c r="F29" s="124">
        <v>0</v>
      </c>
    </row>
    <row r="30" spans="1:6" ht="76.5" customHeight="1">
      <c r="A30" s="120" t="s">
        <v>405</v>
      </c>
      <c r="B30" s="119" t="s">
        <v>435</v>
      </c>
      <c r="C30" s="120" t="s">
        <v>243</v>
      </c>
      <c r="D30" s="120"/>
      <c r="E30" s="120"/>
      <c r="F30" s="121">
        <f>F31</f>
        <v>30000</v>
      </c>
    </row>
    <row r="31" spans="1:6" ht="35.25" customHeight="1">
      <c r="A31" s="120" t="s">
        <v>406</v>
      </c>
      <c r="B31" s="119" t="s">
        <v>363</v>
      </c>
      <c r="C31" s="120" t="s">
        <v>243</v>
      </c>
      <c r="D31" s="120" t="s">
        <v>209</v>
      </c>
      <c r="E31" s="120"/>
      <c r="F31" s="121">
        <f>F32</f>
        <v>30000</v>
      </c>
    </row>
    <row r="32" spans="1:6" ht="16.5" customHeight="1">
      <c r="A32" s="123" t="s">
        <v>407</v>
      </c>
      <c r="B32" s="122" t="s">
        <v>5</v>
      </c>
      <c r="C32" s="123" t="s">
        <v>243</v>
      </c>
      <c r="D32" s="123" t="s">
        <v>9</v>
      </c>
      <c r="E32" s="123" t="s">
        <v>137</v>
      </c>
      <c r="F32" s="124">
        <v>30000</v>
      </c>
    </row>
    <row r="33" spans="1:6" ht="98.25" customHeight="1">
      <c r="A33" s="120" t="s">
        <v>247</v>
      </c>
      <c r="B33" s="125" t="s">
        <v>383</v>
      </c>
      <c r="C33" s="120" t="s">
        <v>320</v>
      </c>
      <c r="D33" s="120"/>
      <c r="E33" s="120"/>
      <c r="F33" s="121">
        <f>F34</f>
        <v>4322.5</v>
      </c>
    </row>
    <row r="34" spans="1:6" ht="35.25" customHeight="1">
      <c r="A34" s="120" t="s">
        <v>408</v>
      </c>
      <c r="B34" s="119" t="s">
        <v>363</v>
      </c>
      <c r="C34" s="120" t="s">
        <v>320</v>
      </c>
      <c r="D34" s="120" t="s">
        <v>209</v>
      </c>
      <c r="E34" s="120"/>
      <c r="F34" s="121">
        <f>F35</f>
        <v>4322.5</v>
      </c>
    </row>
    <row r="35" spans="1:6" ht="13.5" customHeight="1">
      <c r="A35" s="123" t="s">
        <v>308</v>
      </c>
      <c r="B35" s="122" t="s">
        <v>5</v>
      </c>
      <c r="C35" s="123" t="s">
        <v>320</v>
      </c>
      <c r="D35" s="123" t="s">
        <v>9</v>
      </c>
      <c r="E35" s="123" t="s">
        <v>137</v>
      </c>
      <c r="F35" s="124">
        <v>4322.5</v>
      </c>
    </row>
    <row r="36" spans="1:6" ht="1.5" customHeight="1" hidden="1">
      <c r="A36" s="120" t="s">
        <v>409</v>
      </c>
      <c r="B36" s="125" t="s">
        <v>384</v>
      </c>
      <c r="C36" s="120" t="s">
        <v>322</v>
      </c>
      <c r="D36" s="120"/>
      <c r="E36" s="120"/>
      <c r="F36" s="121">
        <f>F37</f>
        <v>0</v>
      </c>
    </row>
    <row r="37" spans="1:6" ht="36.75" customHeight="1" hidden="1">
      <c r="A37" s="120" t="s">
        <v>410</v>
      </c>
      <c r="B37" s="119" t="s">
        <v>363</v>
      </c>
      <c r="C37" s="120" t="s">
        <v>322</v>
      </c>
      <c r="D37" s="120" t="s">
        <v>209</v>
      </c>
      <c r="E37" s="120"/>
      <c r="F37" s="121">
        <f>F38</f>
        <v>0</v>
      </c>
    </row>
    <row r="38" spans="1:6" ht="15" customHeight="1" hidden="1">
      <c r="A38" s="123" t="s">
        <v>411</v>
      </c>
      <c r="B38" s="122" t="s">
        <v>5</v>
      </c>
      <c r="C38" s="123" t="s">
        <v>322</v>
      </c>
      <c r="D38" s="123" t="s">
        <v>9</v>
      </c>
      <c r="E38" s="123" t="s">
        <v>137</v>
      </c>
      <c r="F38" s="124">
        <v>0</v>
      </c>
    </row>
    <row r="39" spans="1:6" ht="98.25" customHeight="1">
      <c r="A39" s="120" t="s">
        <v>412</v>
      </c>
      <c r="B39" s="125" t="s">
        <v>375</v>
      </c>
      <c r="C39" s="120" t="s">
        <v>222</v>
      </c>
      <c r="D39" s="120"/>
      <c r="E39" s="120"/>
      <c r="F39" s="121">
        <f>F40</f>
        <v>847</v>
      </c>
    </row>
    <row r="40" spans="1:6" ht="36.75" customHeight="1">
      <c r="A40" s="120" t="s">
        <v>413</v>
      </c>
      <c r="B40" s="119" t="s">
        <v>363</v>
      </c>
      <c r="C40" s="120" t="s">
        <v>222</v>
      </c>
      <c r="D40" s="120" t="s">
        <v>209</v>
      </c>
      <c r="E40" s="120"/>
      <c r="F40" s="121">
        <f>F41</f>
        <v>847</v>
      </c>
    </row>
    <row r="41" spans="1:6" ht="13.5" customHeight="1">
      <c r="A41" s="123" t="s">
        <v>414</v>
      </c>
      <c r="B41" s="122" t="s">
        <v>79</v>
      </c>
      <c r="C41" s="123" t="s">
        <v>222</v>
      </c>
      <c r="D41" s="123" t="s">
        <v>9</v>
      </c>
      <c r="E41" s="123" t="s">
        <v>12</v>
      </c>
      <c r="F41" s="124">
        <v>847</v>
      </c>
    </row>
    <row r="42" spans="1:6" ht="77.25" customHeight="1">
      <c r="A42" s="120" t="s">
        <v>415</v>
      </c>
      <c r="B42" s="119" t="s">
        <v>436</v>
      </c>
      <c r="C42" s="120" t="s">
        <v>214</v>
      </c>
      <c r="D42" s="120"/>
      <c r="E42" s="120"/>
      <c r="F42" s="121">
        <f>F43</f>
        <v>1000</v>
      </c>
    </row>
    <row r="43" spans="1:6" ht="35.25" customHeight="1">
      <c r="A43" s="120" t="s">
        <v>416</v>
      </c>
      <c r="B43" s="119" t="s">
        <v>363</v>
      </c>
      <c r="C43" s="120" t="s">
        <v>214</v>
      </c>
      <c r="D43" s="120" t="s">
        <v>209</v>
      </c>
      <c r="E43" s="120"/>
      <c r="F43" s="121">
        <f>F44</f>
        <v>1000</v>
      </c>
    </row>
    <row r="44" spans="1:6" ht="48" customHeight="1">
      <c r="A44" s="123" t="s">
        <v>417</v>
      </c>
      <c r="B44" s="126" t="s">
        <v>78</v>
      </c>
      <c r="C44" s="127" t="s">
        <v>214</v>
      </c>
      <c r="D44" s="127" t="s">
        <v>9</v>
      </c>
      <c r="E44" s="127" t="s">
        <v>11</v>
      </c>
      <c r="F44" s="128">
        <v>1000</v>
      </c>
    </row>
    <row r="45" spans="1:6" ht="25.5" customHeight="1">
      <c r="A45" s="127"/>
      <c r="B45" s="102" t="s">
        <v>139</v>
      </c>
      <c r="C45" s="140" t="s">
        <v>524</v>
      </c>
      <c r="D45" s="131"/>
      <c r="E45" s="131"/>
      <c r="F45" s="134">
        <f>F46+F49+F52+F55+F59+F63+F66+F69+F72</f>
        <v>2118438.62</v>
      </c>
    </row>
    <row r="46" spans="1:6" ht="66.75" customHeight="1">
      <c r="A46" s="120" t="s">
        <v>418</v>
      </c>
      <c r="B46" s="119" t="s">
        <v>397</v>
      </c>
      <c r="C46" s="120" t="s">
        <v>238</v>
      </c>
      <c r="D46" s="120"/>
      <c r="E46" s="120"/>
      <c r="F46" s="121">
        <f>F47</f>
        <v>13256.25</v>
      </c>
    </row>
    <row r="47" spans="1:6" ht="34.5" customHeight="1">
      <c r="A47" s="120" t="s">
        <v>419</v>
      </c>
      <c r="B47" s="119" t="s">
        <v>363</v>
      </c>
      <c r="C47" s="120" t="s">
        <v>238</v>
      </c>
      <c r="D47" s="120" t="s">
        <v>209</v>
      </c>
      <c r="E47" s="120"/>
      <c r="F47" s="121">
        <f>F48</f>
        <v>13256.25</v>
      </c>
    </row>
    <row r="48" spans="1:6" ht="13.5" customHeight="1">
      <c r="A48" s="123" t="s">
        <v>420</v>
      </c>
      <c r="B48" s="122" t="s">
        <v>169</v>
      </c>
      <c r="C48" s="123" t="s">
        <v>238</v>
      </c>
      <c r="D48" s="123" t="s">
        <v>9</v>
      </c>
      <c r="E48" s="123" t="s">
        <v>170</v>
      </c>
      <c r="F48" s="124">
        <v>13256.25</v>
      </c>
    </row>
    <row r="49" spans="1:6" ht="45.75" customHeight="1">
      <c r="A49" s="120" t="s">
        <v>421</v>
      </c>
      <c r="B49" s="119" t="s">
        <v>389</v>
      </c>
      <c r="C49" s="120" t="s">
        <v>230</v>
      </c>
      <c r="D49" s="120"/>
      <c r="E49" s="120"/>
      <c r="F49" s="121">
        <f>F50</f>
        <v>308714.01</v>
      </c>
    </row>
    <row r="50" spans="1:6" ht="33.75" customHeight="1">
      <c r="A50" s="120" t="s">
        <v>422</v>
      </c>
      <c r="B50" s="119" t="s">
        <v>363</v>
      </c>
      <c r="C50" s="120" t="s">
        <v>230</v>
      </c>
      <c r="D50" s="120" t="s">
        <v>209</v>
      </c>
      <c r="E50" s="120"/>
      <c r="F50" s="121">
        <f>F51</f>
        <v>308714.01</v>
      </c>
    </row>
    <row r="51" spans="1:6" ht="14.25" customHeight="1">
      <c r="A51" s="123" t="s">
        <v>423</v>
      </c>
      <c r="B51" s="122" t="s">
        <v>80</v>
      </c>
      <c r="C51" s="123" t="s">
        <v>230</v>
      </c>
      <c r="D51" s="123" t="s">
        <v>9</v>
      </c>
      <c r="E51" s="123" t="s">
        <v>138</v>
      </c>
      <c r="F51" s="124">
        <v>308714.01</v>
      </c>
    </row>
    <row r="52" spans="1:6" ht="54.75" customHeight="1">
      <c r="A52" s="120" t="s">
        <v>424</v>
      </c>
      <c r="B52" s="119" t="s">
        <v>390</v>
      </c>
      <c r="C52" s="120" t="s">
        <v>231</v>
      </c>
      <c r="D52" s="120"/>
      <c r="E52" s="120"/>
      <c r="F52" s="121">
        <f>F53</f>
        <v>179163</v>
      </c>
    </row>
    <row r="53" spans="1:6" ht="33" customHeight="1">
      <c r="A53" s="120" t="s">
        <v>425</v>
      </c>
      <c r="B53" s="119" t="s">
        <v>363</v>
      </c>
      <c r="C53" s="120" t="s">
        <v>231</v>
      </c>
      <c r="D53" s="120" t="s">
        <v>209</v>
      </c>
      <c r="E53" s="120"/>
      <c r="F53" s="121">
        <f>F54</f>
        <v>179163</v>
      </c>
    </row>
    <row r="54" spans="1:6" ht="12.75" customHeight="1">
      <c r="A54" s="123" t="s">
        <v>426</v>
      </c>
      <c r="B54" s="122" t="s">
        <v>80</v>
      </c>
      <c r="C54" s="123" t="s">
        <v>231</v>
      </c>
      <c r="D54" s="123" t="s">
        <v>9</v>
      </c>
      <c r="E54" s="123" t="s">
        <v>138</v>
      </c>
      <c r="F54" s="124">
        <v>179163</v>
      </c>
    </row>
    <row r="55" spans="1:6" ht="66" customHeight="1">
      <c r="A55" s="120" t="s">
        <v>427</v>
      </c>
      <c r="B55" s="119" t="s">
        <v>165</v>
      </c>
      <c r="C55" s="120" t="s">
        <v>232</v>
      </c>
      <c r="D55" s="120"/>
      <c r="E55" s="120"/>
      <c r="F55" s="121">
        <f>F56</f>
        <v>20094</v>
      </c>
    </row>
    <row r="56" spans="1:6" ht="66" customHeight="1">
      <c r="A56" s="120" t="s">
        <v>428</v>
      </c>
      <c r="B56" s="119" t="s">
        <v>359</v>
      </c>
      <c r="C56" s="120" t="s">
        <v>232</v>
      </c>
      <c r="D56" s="120" t="s">
        <v>149</v>
      </c>
      <c r="E56" s="120"/>
      <c r="F56" s="121">
        <f>F57+F58</f>
        <v>20094</v>
      </c>
    </row>
    <row r="57" spans="1:6" ht="15" customHeight="1">
      <c r="A57" s="123" t="s">
        <v>429</v>
      </c>
      <c r="B57" s="122" t="s">
        <v>80</v>
      </c>
      <c r="C57" s="123" t="s">
        <v>232</v>
      </c>
      <c r="D57" s="123" t="s">
        <v>261</v>
      </c>
      <c r="E57" s="123" t="s">
        <v>138</v>
      </c>
      <c r="F57" s="124">
        <v>15433.2</v>
      </c>
    </row>
    <row r="58" spans="1:6" ht="15" customHeight="1">
      <c r="A58" s="123" t="s">
        <v>430</v>
      </c>
      <c r="B58" s="122" t="s">
        <v>80</v>
      </c>
      <c r="C58" s="123" t="s">
        <v>232</v>
      </c>
      <c r="D58" s="123" t="s">
        <v>334</v>
      </c>
      <c r="E58" s="123" t="s">
        <v>138</v>
      </c>
      <c r="F58" s="124">
        <v>4660.8</v>
      </c>
    </row>
    <row r="59" spans="1:6" ht="55.5" customHeight="1">
      <c r="A59" s="120" t="s">
        <v>431</v>
      </c>
      <c r="B59" s="119" t="s">
        <v>386</v>
      </c>
      <c r="C59" s="120" t="s">
        <v>228</v>
      </c>
      <c r="D59" s="120"/>
      <c r="E59" s="120"/>
      <c r="F59" s="121">
        <f>F60</f>
        <v>345686.9</v>
      </c>
    </row>
    <row r="60" spans="1:6" ht="36.75" customHeight="1">
      <c r="A60" s="120" t="s">
        <v>432</v>
      </c>
      <c r="B60" s="119" t="s">
        <v>363</v>
      </c>
      <c r="C60" s="120" t="s">
        <v>228</v>
      </c>
      <c r="D60" s="120" t="s">
        <v>209</v>
      </c>
      <c r="E60" s="120"/>
      <c r="F60" s="121">
        <f>F61+F62</f>
        <v>345686.9</v>
      </c>
    </row>
    <row r="61" spans="1:6" ht="15" customHeight="1">
      <c r="A61" s="123" t="s">
        <v>433</v>
      </c>
      <c r="B61" s="122" t="s">
        <v>162</v>
      </c>
      <c r="C61" s="123" t="s">
        <v>228</v>
      </c>
      <c r="D61" s="123" t="s">
        <v>387</v>
      </c>
      <c r="E61" s="123" t="s">
        <v>15</v>
      </c>
      <c r="F61" s="124">
        <v>333186.9</v>
      </c>
    </row>
    <row r="62" spans="1:6" ht="14.25" customHeight="1">
      <c r="A62" s="123" t="s">
        <v>434</v>
      </c>
      <c r="B62" s="122" t="s">
        <v>162</v>
      </c>
      <c r="C62" s="123" t="s">
        <v>228</v>
      </c>
      <c r="D62" s="123" t="s">
        <v>9</v>
      </c>
      <c r="E62" s="123" t="s">
        <v>15</v>
      </c>
      <c r="F62" s="124">
        <v>12500</v>
      </c>
    </row>
    <row r="63" spans="1:6" ht="55.5" customHeight="1" hidden="1">
      <c r="A63" s="120" t="s">
        <v>437</v>
      </c>
      <c r="B63" s="119" t="s">
        <v>386</v>
      </c>
      <c r="C63" s="120" t="s">
        <v>438</v>
      </c>
      <c r="D63" s="120"/>
      <c r="E63" s="120"/>
      <c r="F63" s="121">
        <f>F65</f>
        <v>0</v>
      </c>
    </row>
    <row r="64" spans="1:6" ht="35.25" customHeight="1" hidden="1">
      <c r="A64" s="120" t="s">
        <v>439</v>
      </c>
      <c r="B64" s="119" t="s">
        <v>363</v>
      </c>
      <c r="C64" s="120" t="s">
        <v>438</v>
      </c>
      <c r="D64" s="120" t="s">
        <v>209</v>
      </c>
      <c r="E64" s="120"/>
      <c r="F64" s="121">
        <f>F65</f>
        <v>0</v>
      </c>
    </row>
    <row r="65" spans="1:6" ht="15" customHeight="1" hidden="1">
      <c r="A65" s="123" t="s">
        <v>440</v>
      </c>
      <c r="B65" s="122" t="s">
        <v>162</v>
      </c>
      <c r="C65" s="123" t="s">
        <v>438</v>
      </c>
      <c r="D65" s="123" t="s">
        <v>9</v>
      </c>
      <c r="E65" s="123" t="s">
        <v>15</v>
      </c>
      <c r="F65" s="124">
        <v>0</v>
      </c>
    </row>
    <row r="66" spans="1:6" ht="55.5" customHeight="1">
      <c r="A66" s="120" t="s">
        <v>441</v>
      </c>
      <c r="B66" s="119" t="s">
        <v>392</v>
      </c>
      <c r="C66" s="120" t="s">
        <v>242</v>
      </c>
      <c r="D66" s="120"/>
      <c r="E66" s="120"/>
      <c r="F66" s="121">
        <f>F67</f>
        <v>1198216.46</v>
      </c>
    </row>
    <row r="67" spans="1:6" ht="33" customHeight="1">
      <c r="A67" s="120" t="s">
        <v>442</v>
      </c>
      <c r="B67" s="119" t="s">
        <v>363</v>
      </c>
      <c r="C67" s="120" t="s">
        <v>242</v>
      </c>
      <c r="D67" s="120" t="s">
        <v>209</v>
      </c>
      <c r="E67" s="120"/>
      <c r="F67" s="121">
        <f>F68</f>
        <v>1198216.46</v>
      </c>
    </row>
    <row r="68" spans="1:6" ht="12" customHeight="1">
      <c r="A68" s="123" t="s">
        <v>113</v>
      </c>
      <c r="B68" s="122" t="s">
        <v>80</v>
      </c>
      <c r="C68" s="123" t="s">
        <v>242</v>
      </c>
      <c r="D68" s="123" t="s">
        <v>9</v>
      </c>
      <c r="E68" s="123" t="s">
        <v>138</v>
      </c>
      <c r="F68" s="124">
        <v>1198216.46</v>
      </c>
    </row>
    <row r="69" spans="1:6" ht="87.75" customHeight="1">
      <c r="A69" s="120" t="s">
        <v>443</v>
      </c>
      <c r="B69" s="125" t="s">
        <v>398</v>
      </c>
      <c r="C69" s="120" t="s">
        <v>238</v>
      </c>
      <c r="D69" s="120"/>
      <c r="E69" s="120"/>
      <c r="F69" s="121">
        <f>F70</f>
        <v>9621.79</v>
      </c>
    </row>
    <row r="70" spans="1:6" ht="34.5" customHeight="1">
      <c r="A70" s="120" t="s">
        <v>444</v>
      </c>
      <c r="B70" s="119" t="s">
        <v>363</v>
      </c>
      <c r="C70" s="120" t="s">
        <v>238</v>
      </c>
      <c r="D70" s="120" t="s">
        <v>209</v>
      </c>
      <c r="E70" s="120"/>
      <c r="F70" s="121">
        <f>F71</f>
        <v>9621.79</v>
      </c>
    </row>
    <row r="71" spans="1:6" ht="14.25" customHeight="1">
      <c r="A71" s="123" t="s">
        <v>445</v>
      </c>
      <c r="B71" s="122" t="s">
        <v>169</v>
      </c>
      <c r="C71" s="123" t="s">
        <v>238</v>
      </c>
      <c r="D71" s="123" t="s">
        <v>9</v>
      </c>
      <c r="E71" s="123" t="s">
        <v>170</v>
      </c>
      <c r="F71" s="124">
        <v>9621.79</v>
      </c>
    </row>
    <row r="72" spans="1:6" ht="75.75" customHeight="1">
      <c r="A72" s="120" t="s">
        <v>446</v>
      </c>
      <c r="B72" s="119" t="s">
        <v>388</v>
      </c>
      <c r="C72" s="120" t="s">
        <v>229</v>
      </c>
      <c r="D72" s="120"/>
      <c r="E72" s="120"/>
      <c r="F72" s="121">
        <f>F73</f>
        <v>43686.21</v>
      </c>
    </row>
    <row r="73" spans="1:6" ht="34.5" customHeight="1">
      <c r="A73" s="120" t="s">
        <v>447</v>
      </c>
      <c r="B73" s="119" t="s">
        <v>363</v>
      </c>
      <c r="C73" s="120" t="s">
        <v>229</v>
      </c>
      <c r="D73" s="120" t="s">
        <v>209</v>
      </c>
      <c r="E73" s="120"/>
      <c r="F73" s="121">
        <f>F74</f>
        <v>43686.21</v>
      </c>
    </row>
    <row r="74" spans="1:6" ht="12" customHeight="1">
      <c r="A74" s="123" t="s">
        <v>448</v>
      </c>
      <c r="B74" s="122" t="s">
        <v>164</v>
      </c>
      <c r="C74" s="123" t="s">
        <v>229</v>
      </c>
      <c r="D74" s="123" t="s">
        <v>9</v>
      </c>
      <c r="E74" s="123" t="s">
        <v>14</v>
      </c>
      <c r="F74" s="124">
        <v>43686.21</v>
      </c>
    </row>
    <row r="75" spans="1:6" ht="55.5" customHeight="1">
      <c r="A75" s="127"/>
      <c r="B75" s="53" t="s">
        <v>141</v>
      </c>
      <c r="C75" s="120" t="s">
        <v>525</v>
      </c>
      <c r="D75" s="141"/>
      <c r="E75" s="141"/>
      <c r="F75" s="142">
        <f>F76+F79+F82</f>
        <v>163810.7</v>
      </c>
    </row>
    <row r="76" spans="1:6" ht="87.75" customHeight="1">
      <c r="A76" s="120" t="s">
        <v>449</v>
      </c>
      <c r="B76" s="119" t="s">
        <v>377</v>
      </c>
      <c r="C76" s="120" t="s">
        <v>318</v>
      </c>
      <c r="D76" s="120"/>
      <c r="E76" s="120"/>
      <c r="F76" s="121">
        <f>F77</f>
        <v>150660</v>
      </c>
    </row>
    <row r="77" spans="1:6" ht="33.75" customHeight="1">
      <c r="A77" s="120" t="s">
        <v>450</v>
      </c>
      <c r="B77" s="119" t="s">
        <v>363</v>
      </c>
      <c r="C77" s="120" t="s">
        <v>318</v>
      </c>
      <c r="D77" s="120" t="s">
        <v>209</v>
      </c>
      <c r="E77" s="120"/>
      <c r="F77" s="121">
        <f>F78</f>
        <v>150660</v>
      </c>
    </row>
    <row r="78" spans="1:6" ht="13.5" customHeight="1">
      <c r="A78" s="123" t="s">
        <v>451</v>
      </c>
      <c r="B78" s="122" t="s">
        <v>160</v>
      </c>
      <c r="C78" s="123" t="s">
        <v>318</v>
      </c>
      <c r="D78" s="123" t="s">
        <v>9</v>
      </c>
      <c r="E78" s="123" t="s">
        <v>13</v>
      </c>
      <c r="F78" s="124">
        <v>150660</v>
      </c>
    </row>
    <row r="79" spans="1:6" ht="87.75" customHeight="1">
      <c r="A79" s="120" t="s">
        <v>452</v>
      </c>
      <c r="B79" s="119" t="s">
        <v>378</v>
      </c>
      <c r="C79" s="120" t="s">
        <v>226</v>
      </c>
      <c r="D79" s="120"/>
      <c r="E79" s="120"/>
      <c r="F79" s="121">
        <f>F80</f>
        <v>5221.7</v>
      </c>
    </row>
    <row r="80" spans="1:6" ht="34.5" customHeight="1">
      <c r="A80" s="120" t="s">
        <v>453</v>
      </c>
      <c r="B80" s="119" t="s">
        <v>363</v>
      </c>
      <c r="C80" s="120" t="s">
        <v>226</v>
      </c>
      <c r="D80" s="120" t="s">
        <v>209</v>
      </c>
      <c r="E80" s="120"/>
      <c r="F80" s="121">
        <f>F81</f>
        <v>5221.7</v>
      </c>
    </row>
    <row r="81" spans="1:6" ht="16.5" customHeight="1">
      <c r="A81" s="123" t="s">
        <v>454</v>
      </c>
      <c r="B81" s="122" t="s">
        <v>160</v>
      </c>
      <c r="C81" s="123" t="s">
        <v>226</v>
      </c>
      <c r="D81" s="123" t="s">
        <v>9</v>
      </c>
      <c r="E81" s="123" t="s">
        <v>13</v>
      </c>
      <c r="F81" s="124">
        <v>5221.7</v>
      </c>
    </row>
    <row r="82" spans="1:6" ht="99" customHeight="1">
      <c r="A82" s="120" t="s">
        <v>455</v>
      </c>
      <c r="B82" s="125" t="s">
        <v>379</v>
      </c>
      <c r="C82" s="120" t="s">
        <v>318</v>
      </c>
      <c r="D82" s="120"/>
      <c r="E82" s="120"/>
      <c r="F82" s="121">
        <f>F83</f>
        <v>7929</v>
      </c>
    </row>
    <row r="83" spans="1:6" ht="35.25" customHeight="1">
      <c r="A83" s="120" t="s">
        <v>456</v>
      </c>
      <c r="B83" s="119" t="s">
        <v>363</v>
      </c>
      <c r="C83" s="120" t="s">
        <v>318</v>
      </c>
      <c r="D83" s="120" t="s">
        <v>209</v>
      </c>
      <c r="E83" s="120"/>
      <c r="F83" s="121">
        <f>F84</f>
        <v>7929</v>
      </c>
    </row>
    <row r="84" spans="1:6" ht="15" customHeight="1">
      <c r="A84" s="123" t="s">
        <v>457</v>
      </c>
      <c r="B84" s="122" t="s">
        <v>160</v>
      </c>
      <c r="C84" s="123" t="s">
        <v>318</v>
      </c>
      <c r="D84" s="123" t="s">
        <v>9</v>
      </c>
      <c r="E84" s="123" t="s">
        <v>13</v>
      </c>
      <c r="F84" s="124">
        <v>7929</v>
      </c>
    </row>
    <row r="85" spans="1:6" ht="27" customHeight="1">
      <c r="A85" s="127"/>
      <c r="B85" s="99" t="s">
        <v>332</v>
      </c>
      <c r="C85" s="120" t="s">
        <v>526</v>
      </c>
      <c r="D85" s="127"/>
      <c r="E85" s="127"/>
      <c r="F85" s="128">
        <f>F86+F90</f>
        <v>397433.06</v>
      </c>
    </row>
    <row r="86" spans="1:6" ht="66" customHeight="1">
      <c r="A86" s="120" t="s">
        <v>458</v>
      </c>
      <c r="B86" s="119" t="s">
        <v>399</v>
      </c>
      <c r="C86" s="120" t="s">
        <v>400</v>
      </c>
      <c r="D86" s="120"/>
      <c r="E86" s="120"/>
      <c r="F86" s="121">
        <f>F87</f>
        <v>391433.06</v>
      </c>
    </row>
    <row r="87" spans="1:6" ht="67.5" customHeight="1">
      <c r="A87" s="120" t="s">
        <v>459</v>
      </c>
      <c r="B87" s="119" t="s">
        <v>359</v>
      </c>
      <c r="C87" s="120" t="s">
        <v>400</v>
      </c>
      <c r="D87" s="120" t="s">
        <v>149</v>
      </c>
      <c r="E87" s="120"/>
      <c r="F87" s="121">
        <f>F88+F89</f>
        <v>391433.06</v>
      </c>
    </row>
    <row r="88" spans="1:6" ht="15" customHeight="1">
      <c r="A88" s="123" t="s">
        <v>460</v>
      </c>
      <c r="B88" s="122" t="s">
        <v>329</v>
      </c>
      <c r="C88" s="123" t="s">
        <v>400</v>
      </c>
      <c r="D88" s="123" t="s">
        <v>261</v>
      </c>
      <c r="E88" s="123" t="s">
        <v>330</v>
      </c>
      <c r="F88" s="124">
        <v>300639.83</v>
      </c>
    </row>
    <row r="89" spans="1:6" ht="11.25" customHeight="1">
      <c r="A89" s="123" t="s">
        <v>461</v>
      </c>
      <c r="B89" s="122" t="s">
        <v>329</v>
      </c>
      <c r="C89" s="123" t="s">
        <v>400</v>
      </c>
      <c r="D89" s="123" t="s">
        <v>334</v>
      </c>
      <c r="E89" s="123" t="s">
        <v>330</v>
      </c>
      <c r="F89" s="124">
        <v>90793.23</v>
      </c>
    </row>
    <row r="90" spans="1:6" ht="67.5" customHeight="1">
      <c r="A90" s="120" t="s">
        <v>462</v>
      </c>
      <c r="B90" s="119" t="s">
        <v>396</v>
      </c>
      <c r="C90" s="120" t="s">
        <v>326</v>
      </c>
      <c r="D90" s="120"/>
      <c r="E90" s="120"/>
      <c r="F90" s="121">
        <f>F91</f>
        <v>6000</v>
      </c>
    </row>
    <row r="91" spans="1:6" ht="33.75" customHeight="1">
      <c r="A91" s="120" t="s">
        <v>463</v>
      </c>
      <c r="B91" s="119" t="s">
        <v>363</v>
      </c>
      <c r="C91" s="120" t="s">
        <v>326</v>
      </c>
      <c r="D91" s="120" t="s">
        <v>209</v>
      </c>
      <c r="E91" s="120"/>
      <c r="F91" s="121">
        <f>F92</f>
        <v>6000</v>
      </c>
    </row>
    <row r="92" spans="1:6" ht="14.25" customHeight="1">
      <c r="A92" s="127" t="s">
        <v>464</v>
      </c>
      <c r="B92" s="126" t="s">
        <v>324</v>
      </c>
      <c r="C92" s="127" t="s">
        <v>326</v>
      </c>
      <c r="D92" s="127" t="s">
        <v>9</v>
      </c>
      <c r="E92" s="127" t="s">
        <v>325</v>
      </c>
      <c r="F92" s="128">
        <v>6000</v>
      </c>
    </row>
    <row r="93" spans="1:6" ht="35.25" customHeight="1">
      <c r="A93" s="131"/>
      <c r="B93" s="143" t="s">
        <v>144</v>
      </c>
      <c r="C93" s="120" t="s">
        <v>233</v>
      </c>
      <c r="D93" s="131"/>
      <c r="E93" s="131"/>
      <c r="F93" s="132">
        <f>F94+F99+F106+F111+F113+F115+F119+F122+F127+F130+F133+F136+F142</f>
        <v>7093294.590000001</v>
      </c>
    </row>
    <row r="94" spans="1:6" ht="45" customHeight="1">
      <c r="A94" s="120" t="s">
        <v>465</v>
      </c>
      <c r="B94" s="119" t="s">
        <v>152</v>
      </c>
      <c r="C94" s="120" t="s">
        <v>212</v>
      </c>
      <c r="D94" s="120"/>
      <c r="E94" s="120"/>
      <c r="F94" s="121">
        <f>F95</f>
        <v>968251.5</v>
      </c>
    </row>
    <row r="95" spans="1:6" ht="65.25" customHeight="1">
      <c r="A95" s="120" t="s">
        <v>466</v>
      </c>
      <c r="B95" s="119" t="s">
        <v>359</v>
      </c>
      <c r="C95" s="120" t="s">
        <v>212</v>
      </c>
      <c r="D95" s="120" t="s">
        <v>149</v>
      </c>
      <c r="E95" s="120"/>
      <c r="F95" s="121">
        <f>F96+F97+F98</f>
        <v>968251.5</v>
      </c>
    </row>
    <row r="96" spans="1:6" ht="33.75" customHeight="1">
      <c r="A96" s="123" t="s">
        <v>467</v>
      </c>
      <c r="B96" s="122" t="s">
        <v>358</v>
      </c>
      <c r="C96" s="123" t="s">
        <v>212</v>
      </c>
      <c r="D96" s="123" t="s">
        <v>18</v>
      </c>
      <c r="E96" s="123" t="s">
        <v>17</v>
      </c>
      <c r="F96" s="124">
        <v>733728.8</v>
      </c>
    </row>
    <row r="97" spans="1:6" ht="34.5" customHeight="1">
      <c r="A97" s="123" t="s">
        <v>468</v>
      </c>
      <c r="B97" s="122" t="s">
        <v>358</v>
      </c>
      <c r="C97" s="123" t="s">
        <v>212</v>
      </c>
      <c r="D97" s="123" t="s">
        <v>7</v>
      </c>
      <c r="E97" s="123" t="s">
        <v>17</v>
      </c>
      <c r="F97" s="124">
        <v>13000</v>
      </c>
    </row>
    <row r="98" spans="1:6" ht="33.75" customHeight="1">
      <c r="A98" s="123" t="s">
        <v>469</v>
      </c>
      <c r="B98" s="122" t="s">
        <v>358</v>
      </c>
      <c r="C98" s="123" t="s">
        <v>212</v>
      </c>
      <c r="D98" s="123" t="s">
        <v>239</v>
      </c>
      <c r="E98" s="123" t="s">
        <v>17</v>
      </c>
      <c r="F98" s="124">
        <v>221522.7</v>
      </c>
    </row>
    <row r="99" spans="1:6" ht="66" customHeight="1">
      <c r="A99" s="120" t="s">
        <v>470</v>
      </c>
      <c r="B99" s="119" t="s">
        <v>376</v>
      </c>
      <c r="C99" s="120" t="s">
        <v>225</v>
      </c>
      <c r="D99" s="120"/>
      <c r="E99" s="120"/>
      <c r="F99" s="121">
        <f>F100+F104</f>
        <v>435500</v>
      </c>
    </row>
    <row r="100" spans="1:6" ht="66" customHeight="1">
      <c r="A100" s="120" t="s">
        <v>471</v>
      </c>
      <c r="B100" s="119" t="s">
        <v>359</v>
      </c>
      <c r="C100" s="120" t="s">
        <v>225</v>
      </c>
      <c r="D100" s="120" t="s">
        <v>149</v>
      </c>
      <c r="E100" s="120"/>
      <c r="F100" s="121">
        <f>F101+F103+F102</f>
        <v>408557</v>
      </c>
    </row>
    <row r="101" spans="1:6" ht="14.25" customHeight="1">
      <c r="A101" s="123" t="s">
        <v>472</v>
      </c>
      <c r="B101" s="122" t="s">
        <v>159</v>
      </c>
      <c r="C101" s="123" t="s">
        <v>225</v>
      </c>
      <c r="D101" s="123" t="s">
        <v>18</v>
      </c>
      <c r="E101" s="123" t="s">
        <v>16</v>
      </c>
      <c r="F101" s="124">
        <v>291858.61</v>
      </c>
    </row>
    <row r="102" spans="1:6" ht="14.25" customHeight="1">
      <c r="A102" s="123"/>
      <c r="B102" s="122" t="s">
        <v>159</v>
      </c>
      <c r="C102" s="123" t="s">
        <v>225</v>
      </c>
      <c r="D102" s="123" t="s">
        <v>7</v>
      </c>
      <c r="E102" s="123" t="s">
        <v>16</v>
      </c>
      <c r="F102" s="124">
        <v>28557</v>
      </c>
    </row>
    <row r="103" spans="1:6" ht="15.75" customHeight="1">
      <c r="A103" s="123" t="s">
        <v>473</v>
      </c>
      <c r="B103" s="122" t="s">
        <v>159</v>
      </c>
      <c r="C103" s="123" t="s">
        <v>225</v>
      </c>
      <c r="D103" s="123" t="s">
        <v>239</v>
      </c>
      <c r="E103" s="123" t="s">
        <v>16</v>
      </c>
      <c r="F103" s="124">
        <v>88141.39</v>
      </c>
    </row>
    <row r="104" spans="1:6" ht="34.5" customHeight="1">
      <c r="A104" s="120" t="s">
        <v>474</v>
      </c>
      <c r="B104" s="119" t="s">
        <v>363</v>
      </c>
      <c r="C104" s="120" t="s">
        <v>225</v>
      </c>
      <c r="D104" s="120" t="s">
        <v>209</v>
      </c>
      <c r="E104" s="120"/>
      <c r="F104" s="121">
        <f>F105</f>
        <v>26943</v>
      </c>
    </row>
    <row r="105" spans="1:6" ht="15.75" customHeight="1">
      <c r="A105" s="123" t="s">
        <v>475</v>
      </c>
      <c r="B105" s="122" t="s">
        <v>159</v>
      </c>
      <c r="C105" s="123" t="s">
        <v>225</v>
      </c>
      <c r="D105" s="123" t="s">
        <v>9</v>
      </c>
      <c r="E105" s="123" t="s">
        <v>16</v>
      </c>
      <c r="F105" s="124">
        <v>26943</v>
      </c>
    </row>
    <row r="106" spans="1:6" ht="45.75" customHeight="1">
      <c r="A106" s="120" t="s">
        <v>476</v>
      </c>
      <c r="B106" s="119" t="s">
        <v>154</v>
      </c>
      <c r="C106" s="120" t="s">
        <v>215</v>
      </c>
      <c r="D106" s="120"/>
      <c r="E106" s="120"/>
      <c r="F106" s="121">
        <f>F107</f>
        <v>2250470.91</v>
      </c>
    </row>
    <row r="107" spans="1:6" ht="66.75" customHeight="1">
      <c r="A107" s="120" t="s">
        <v>477</v>
      </c>
      <c r="B107" s="119" t="s">
        <v>359</v>
      </c>
      <c r="C107" s="120" t="s">
        <v>215</v>
      </c>
      <c r="D107" s="120" t="s">
        <v>149</v>
      </c>
      <c r="E107" s="120"/>
      <c r="F107" s="121">
        <f>F108+F109+F110</f>
        <v>2250470.91</v>
      </c>
    </row>
    <row r="108" spans="1:6" ht="48" customHeight="1">
      <c r="A108" s="123" t="s">
        <v>478</v>
      </c>
      <c r="B108" s="122" t="s">
        <v>78</v>
      </c>
      <c r="C108" s="123" t="s">
        <v>215</v>
      </c>
      <c r="D108" s="123" t="s">
        <v>18</v>
      </c>
      <c r="E108" s="123" t="s">
        <v>11</v>
      </c>
      <c r="F108" s="124">
        <v>1716686.4</v>
      </c>
    </row>
    <row r="109" spans="1:6" ht="48.75" customHeight="1">
      <c r="A109" s="123" t="s">
        <v>479</v>
      </c>
      <c r="B109" s="122" t="s">
        <v>78</v>
      </c>
      <c r="C109" s="123" t="s">
        <v>215</v>
      </c>
      <c r="D109" s="123" t="s">
        <v>7</v>
      </c>
      <c r="E109" s="123" t="s">
        <v>11</v>
      </c>
      <c r="F109" s="124">
        <v>15424.02</v>
      </c>
    </row>
    <row r="110" spans="1:6" ht="46.5" customHeight="1">
      <c r="A110" s="123" t="s">
        <v>480</v>
      </c>
      <c r="B110" s="122" t="s">
        <v>78</v>
      </c>
      <c r="C110" s="123" t="s">
        <v>215</v>
      </c>
      <c r="D110" s="123" t="s">
        <v>239</v>
      </c>
      <c r="E110" s="123" t="s">
        <v>11</v>
      </c>
      <c r="F110" s="124">
        <v>518360.49</v>
      </c>
    </row>
    <row r="111" spans="1:6" ht="36" customHeight="1">
      <c r="A111" s="120" t="s">
        <v>481</v>
      </c>
      <c r="B111" s="119" t="s">
        <v>363</v>
      </c>
      <c r="C111" s="120" t="s">
        <v>215</v>
      </c>
      <c r="D111" s="120" t="s">
        <v>209</v>
      </c>
      <c r="E111" s="120"/>
      <c r="F111" s="121">
        <f>F112</f>
        <v>863080.81</v>
      </c>
    </row>
    <row r="112" spans="1:6" ht="48" customHeight="1">
      <c r="A112" s="123" t="s">
        <v>20</v>
      </c>
      <c r="B112" s="122" t="s">
        <v>78</v>
      </c>
      <c r="C112" s="123" t="s">
        <v>215</v>
      </c>
      <c r="D112" s="123" t="s">
        <v>9</v>
      </c>
      <c r="E112" s="123" t="s">
        <v>11</v>
      </c>
      <c r="F112" s="124">
        <v>863080.81</v>
      </c>
    </row>
    <row r="113" spans="1:6" ht="14.25" customHeight="1">
      <c r="A113" s="120" t="s">
        <v>482</v>
      </c>
      <c r="B113" s="119" t="s">
        <v>208</v>
      </c>
      <c r="C113" s="120" t="s">
        <v>215</v>
      </c>
      <c r="D113" s="120" t="s">
        <v>365</v>
      </c>
      <c r="E113" s="120"/>
      <c r="F113" s="121">
        <f>F114</f>
        <v>2548</v>
      </c>
    </row>
    <row r="114" spans="1:6" ht="48" customHeight="1">
      <c r="A114" s="123" t="s">
        <v>483</v>
      </c>
      <c r="B114" s="122" t="s">
        <v>78</v>
      </c>
      <c r="C114" s="123" t="s">
        <v>215</v>
      </c>
      <c r="D114" s="123" t="s">
        <v>277</v>
      </c>
      <c r="E114" s="123" t="s">
        <v>11</v>
      </c>
      <c r="F114" s="124">
        <v>2548</v>
      </c>
    </row>
    <row r="115" spans="1:6" ht="75.75" customHeight="1">
      <c r="A115" s="120" t="s">
        <v>484</v>
      </c>
      <c r="B115" s="119" t="s">
        <v>366</v>
      </c>
      <c r="C115" s="120" t="s">
        <v>219</v>
      </c>
      <c r="D115" s="120"/>
      <c r="E115" s="120"/>
      <c r="F115" s="121">
        <f>F116</f>
        <v>430000</v>
      </c>
    </row>
    <row r="116" spans="1:6" ht="65.25" customHeight="1">
      <c r="A116" s="120" t="s">
        <v>485</v>
      </c>
      <c r="B116" s="119" t="s">
        <v>359</v>
      </c>
      <c r="C116" s="120" t="s">
        <v>219</v>
      </c>
      <c r="D116" s="120" t="s">
        <v>149</v>
      </c>
      <c r="E116" s="120"/>
      <c r="F116" s="121">
        <f>F117+F118</f>
        <v>430000</v>
      </c>
    </row>
    <row r="117" spans="1:6" ht="47.25" customHeight="1">
      <c r="A117" s="123" t="s">
        <v>486</v>
      </c>
      <c r="B117" s="122" t="s">
        <v>78</v>
      </c>
      <c r="C117" s="123" t="s">
        <v>219</v>
      </c>
      <c r="D117" s="123" t="s">
        <v>18</v>
      </c>
      <c r="E117" s="123" t="s">
        <v>11</v>
      </c>
      <c r="F117" s="124">
        <v>330261</v>
      </c>
    </row>
    <row r="118" spans="1:6" ht="45" customHeight="1">
      <c r="A118" s="123" t="s">
        <v>487</v>
      </c>
      <c r="B118" s="122" t="s">
        <v>78</v>
      </c>
      <c r="C118" s="123" t="s">
        <v>219</v>
      </c>
      <c r="D118" s="123" t="s">
        <v>239</v>
      </c>
      <c r="E118" s="123" t="s">
        <v>11</v>
      </c>
      <c r="F118" s="124">
        <v>99739</v>
      </c>
    </row>
    <row r="119" spans="1:6" ht="65.25" customHeight="1">
      <c r="A119" s="120" t="s">
        <v>488</v>
      </c>
      <c r="B119" s="119" t="s">
        <v>200</v>
      </c>
      <c r="C119" s="120" t="s">
        <v>217</v>
      </c>
      <c r="D119" s="120"/>
      <c r="E119" s="120"/>
      <c r="F119" s="121">
        <f>F120</f>
        <v>54750</v>
      </c>
    </row>
    <row r="120" spans="1:6" ht="67.5" customHeight="1">
      <c r="A120" s="120" t="s">
        <v>489</v>
      </c>
      <c r="B120" s="119" t="s">
        <v>359</v>
      </c>
      <c r="C120" s="120" t="s">
        <v>217</v>
      </c>
      <c r="D120" s="120" t="s">
        <v>149</v>
      </c>
      <c r="E120" s="120"/>
      <c r="F120" s="121">
        <f>F121</f>
        <v>54750</v>
      </c>
    </row>
    <row r="121" spans="1:6" ht="47.25" customHeight="1">
      <c r="A121" s="123" t="s">
        <v>490</v>
      </c>
      <c r="B121" s="122" t="s">
        <v>78</v>
      </c>
      <c r="C121" s="123" t="s">
        <v>217</v>
      </c>
      <c r="D121" s="123" t="s">
        <v>7</v>
      </c>
      <c r="E121" s="123" t="s">
        <v>11</v>
      </c>
      <c r="F121" s="124">
        <v>54750</v>
      </c>
    </row>
    <row r="122" spans="1:6" ht="64.5" customHeight="1">
      <c r="A122" s="120" t="s">
        <v>149</v>
      </c>
      <c r="B122" s="119" t="s">
        <v>199</v>
      </c>
      <c r="C122" s="120" t="s">
        <v>216</v>
      </c>
      <c r="D122" s="120"/>
      <c r="E122" s="120"/>
      <c r="F122" s="121">
        <f>F123</f>
        <v>1116687.55</v>
      </c>
    </row>
    <row r="123" spans="1:6" ht="64.5" customHeight="1">
      <c r="A123" s="120" t="s">
        <v>491</v>
      </c>
      <c r="B123" s="119" t="s">
        <v>359</v>
      </c>
      <c r="C123" s="120" t="s">
        <v>216</v>
      </c>
      <c r="D123" s="120" t="s">
        <v>149</v>
      </c>
      <c r="E123" s="120"/>
      <c r="F123" s="121">
        <f>F124+F126+F125</f>
        <v>1116687.55</v>
      </c>
    </row>
    <row r="124" spans="1:6" ht="48" customHeight="1">
      <c r="A124" s="123" t="s">
        <v>492</v>
      </c>
      <c r="B124" s="122" t="s">
        <v>78</v>
      </c>
      <c r="C124" s="123" t="s">
        <v>216</v>
      </c>
      <c r="D124" s="123" t="s">
        <v>18</v>
      </c>
      <c r="E124" s="123" t="s">
        <v>11</v>
      </c>
      <c r="F124" s="124">
        <v>853905.8</v>
      </c>
    </row>
    <row r="125" spans="1:6" ht="48" customHeight="1">
      <c r="A125" s="123"/>
      <c r="B125" s="122" t="s">
        <v>78</v>
      </c>
      <c r="C125" s="123" t="s">
        <v>216</v>
      </c>
      <c r="D125" s="123" t="s">
        <v>7</v>
      </c>
      <c r="E125" s="123" t="s">
        <v>11</v>
      </c>
      <c r="F125" s="124">
        <v>5000</v>
      </c>
    </row>
    <row r="126" spans="1:6" ht="47.25" customHeight="1">
      <c r="A126" s="123" t="s">
        <v>493</v>
      </c>
      <c r="B126" s="122" t="s">
        <v>78</v>
      </c>
      <c r="C126" s="123" t="s">
        <v>216</v>
      </c>
      <c r="D126" s="123" t="s">
        <v>239</v>
      </c>
      <c r="E126" s="123" t="s">
        <v>11</v>
      </c>
      <c r="F126" s="124">
        <v>257781.75</v>
      </c>
    </row>
    <row r="127" spans="1:6" ht="45" customHeight="1">
      <c r="A127" s="120" t="s">
        <v>494</v>
      </c>
      <c r="B127" s="119" t="s">
        <v>201</v>
      </c>
      <c r="C127" s="120" t="s">
        <v>218</v>
      </c>
      <c r="D127" s="120"/>
      <c r="E127" s="120"/>
      <c r="F127" s="121">
        <f>F128</f>
        <v>861994.07</v>
      </c>
    </row>
    <row r="128" spans="1:6" ht="34.5" customHeight="1">
      <c r="A128" s="120" t="s">
        <v>495</v>
      </c>
      <c r="B128" s="119" t="s">
        <v>363</v>
      </c>
      <c r="C128" s="120" t="s">
        <v>218</v>
      </c>
      <c r="D128" s="120" t="s">
        <v>209</v>
      </c>
      <c r="E128" s="120"/>
      <c r="F128" s="121">
        <f>F129</f>
        <v>861994.07</v>
      </c>
    </row>
    <row r="129" spans="1:6" ht="45.75" customHeight="1">
      <c r="A129" s="123" t="s">
        <v>496</v>
      </c>
      <c r="B129" s="122" t="s">
        <v>78</v>
      </c>
      <c r="C129" s="123" t="s">
        <v>218</v>
      </c>
      <c r="D129" s="123" t="s">
        <v>9</v>
      </c>
      <c r="E129" s="123" t="s">
        <v>11</v>
      </c>
      <c r="F129" s="124">
        <v>861994.07</v>
      </c>
    </row>
    <row r="130" spans="1:6" ht="34.5" customHeight="1">
      <c r="A130" s="120" t="s">
        <v>497</v>
      </c>
      <c r="B130" s="119" t="s">
        <v>367</v>
      </c>
      <c r="C130" s="120" t="s">
        <v>236</v>
      </c>
      <c r="D130" s="120"/>
      <c r="E130" s="120"/>
      <c r="F130" s="121">
        <f>F131</f>
        <v>5000</v>
      </c>
    </row>
    <row r="131" spans="1:6" ht="35.25" customHeight="1">
      <c r="A131" s="120" t="s">
        <v>498</v>
      </c>
      <c r="B131" s="119" t="s">
        <v>363</v>
      </c>
      <c r="C131" s="120" t="s">
        <v>236</v>
      </c>
      <c r="D131" s="120" t="s">
        <v>209</v>
      </c>
      <c r="E131" s="120"/>
      <c r="F131" s="121">
        <f>F132</f>
        <v>5000</v>
      </c>
    </row>
    <row r="132" spans="1:6" ht="46.5" customHeight="1">
      <c r="A132" s="123" t="s">
        <v>499</v>
      </c>
      <c r="B132" s="122" t="s">
        <v>78</v>
      </c>
      <c r="C132" s="123" t="s">
        <v>236</v>
      </c>
      <c r="D132" s="123" t="s">
        <v>9</v>
      </c>
      <c r="E132" s="123" t="s">
        <v>11</v>
      </c>
      <c r="F132" s="124">
        <v>5000</v>
      </c>
    </row>
    <row r="133" spans="1:6" ht="32.25" customHeight="1">
      <c r="A133" s="120" t="s">
        <v>37</v>
      </c>
      <c r="B133" s="119" t="s">
        <v>368</v>
      </c>
      <c r="C133" s="120" t="s">
        <v>235</v>
      </c>
      <c r="D133" s="120"/>
      <c r="E133" s="120"/>
      <c r="F133" s="121">
        <f>F134</f>
        <v>73787.75</v>
      </c>
    </row>
    <row r="134" spans="1:6" ht="33.75" customHeight="1">
      <c r="A134" s="120" t="s">
        <v>261</v>
      </c>
      <c r="B134" s="119" t="s">
        <v>363</v>
      </c>
      <c r="C134" s="120" t="s">
        <v>235</v>
      </c>
      <c r="D134" s="120" t="s">
        <v>209</v>
      </c>
      <c r="E134" s="120"/>
      <c r="F134" s="121">
        <f>F135</f>
        <v>73787.75</v>
      </c>
    </row>
    <row r="135" spans="1:6" ht="48" customHeight="1">
      <c r="A135" s="123" t="s">
        <v>500</v>
      </c>
      <c r="B135" s="122" t="s">
        <v>78</v>
      </c>
      <c r="C135" s="123" t="s">
        <v>235</v>
      </c>
      <c r="D135" s="123" t="s">
        <v>9</v>
      </c>
      <c r="E135" s="123" t="s">
        <v>11</v>
      </c>
      <c r="F135" s="124">
        <v>73787.75</v>
      </c>
    </row>
    <row r="136" spans="1:6" ht="55.5" customHeight="1">
      <c r="A136" s="120" t="s">
        <v>501</v>
      </c>
      <c r="B136" s="119" t="s">
        <v>157</v>
      </c>
      <c r="C136" s="120" t="s">
        <v>223</v>
      </c>
      <c r="D136" s="120"/>
      <c r="E136" s="120"/>
      <c r="F136" s="121">
        <f>F137+F140</f>
        <v>12024</v>
      </c>
    </row>
    <row r="137" spans="1:6" ht="64.5" customHeight="1">
      <c r="A137" s="120" t="s">
        <v>502</v>
      </c>
      <c r="B137" s="119" t="s">
        <v>359</v>
      </c>
      <c r="C137" s="120" t="s">
        <v>223</v>
      </c>
      <c r="D137" s="120" t="s">
        <v>149</v>
      </c>
      <c r="E137" s="120"/>
      <c r="F137" s="121">
        <f>F138+F139</f>
        <v>8724</v>
      </c>
    </row>
    <row r="138" spans="1:6" ht="13.5" customHeight="1">
      <c r="A138" s="123" t="s">
        <v>503</v>
      </c>
      <c r="B138" s="122" t="s">
        <v>79</v>
      </c>
      <c r="C138" s="123" t="s">
        <v>223</v>
      </c>
      <c r="D138" s="123" t="s">
        <v>18</v>
      </c>
      <c r="E138" s="123" t="s">
        <v>12</v>
      </c>
      <c r="F138" s="124">
        <v>6701</v>
      </c>
    </row>
    <row r="139" spans="1:6" ht="14.25" customHeight="1">
      <c r="A139" s="123" t="s">
        <v>504</v>
      </c>
      <c r="B139" s="122" t="s">
        <v>79</v>
      </c>
      <c r="C139" s="123" t="s">
        <v>223</v>
      </c>
      <c r="D139" s="123" t="s">
        <v>239</v>
      </c>
      <c r="E139" s="123" t="s">
        <v>12</v>
      </c>
      <c r="F139" s="124">
        <v>2023</v>
      </c>
    </row>
    <row r="140" spans="1:6" ht="33" customHeight="1">
      <c r="A140" s="120" t="s">
        <v>505</v>
      </c>
      <c r="B140" s="119" t="s">
        <v>363</v>
      </c>
      <c r="C140" s="120" t="s">
        <v>223</v>
      </c>
      <c r="D140" s="120" t="s">
        <v>209</v>
      </c>
      <c r="E140" s="120"/>
      <c r="F140" s="121">
        <f>F141</f>
        <v>3300</v>
      </c>
    </row>
    <row r="141" spans="1:6" ht="13.5" customHeight="1">
      <c r="A141" s="123" t="s">
        <v>506</v>
      </c>
      <c r="B141" s="122" t="s">
        <v>79</v>
      </c>
      <c r="C141" s="123" t="s">
        <v>223</v>
      </c>
      <c r="D141" s="123" t="s">
        <v>9</v>
      </c>
      <c r="E141" s="123" t="s">
        <v>12</v>
      </c>
      <c r="F141" s="124">
        <v>3300</v>
      </c>
    </row>
    <row r="142" spans="1:6" ht="56.25" customHeight="1">
      <c r="A142" s="120" t="s">
        <v>334</v>
      </c>
      <c r="B142" s="119" t="s">
        <v>10</v>
      </c>
      <c r="C142" s="120" t="s">
        <v>213</v>
      </c>
      <c r="D142" s="120"/>
      <c r="E142" s="120"/>
      <c r="F142" s="121">
        <f>F143</f>
        <v>19200</v>
      </c>
    </row>
    <row r="143" spans="1:6" ht="64.5" customHeight="1">
      <c r="A143" s="120" t="s">
        <v>38</v>
      </c>
      <c r="B143" s="119" t="s">
        <v>359</v>
      </c>
      <c r="C143" s="120" t="s">
        <v>213</v>
      </c>
      <c r="D143" s="120" t="s">
        <v>149</v>
      </c>
      <c r="E143" s="120"/>
      <c r="F143" s="121">
        <f>F144</f>
        <v>19200</v>
      </c>
    </row>
    <row r="144" spans="1:6" ht="45.75" customHeight="1">
      <c r="A144" s="123" t="s">
        <v>18</v>
      </c>
      <c r="B144" s="126" t="s">
        <v>77</v>
      </c>
      <c r="C144" s="127" t="s">
        <v>213</v>
      </c>
      <c r="D144" s="127" t="s">
        <v>362</v>
      </c>
      <c r="E144" s="127" t="s">
        <v>8</v>
      </c>
      <c r="F144" s="128">
        <v>19200</v>
      </c>
    </row>
    <row r="145" spans="1:6" ht="17.25" customHeight="1">
      <c r="A145" s="127"/>
      <c r="B145" s="102" t="s">
        <v>143</v>
      </c>
      <c r="C145" s="120" t="s">
        <v>234</v>
      </c>
      <c r="D145" s="131"/>
      <c r="E145" s="131"/>
      <c r="F145" s="134">
        <f>F146+F149+F152+F155+F158+F163</f>
        <v>246612</v>
      </c>
    </row>
    <row r="146" spans="1:6" ht="35.25" customHeight="1">
      <c r="A146" s="120" t="s">
        <v>7</v>
      </c>
      <c r="B146" s="119" t="s">
        <v>373</v>
      </c>
      <c r="C146" s="120" t="s">
        <v>221</v>
      </c>
      <c r="D146" s="120"/>
      <c r="E146" s="120"/>
      <c r="F146" s="121">
        <f>F147</f>
        <v>10000</v>
      </c>
    </row>
    <row r="147" spans="1:6" ht="15" customHeight="1">
      <c r="A147" s="120" t="s">
        <v>362</v>
      </c>
      <c r="B147" s="119" t="s">
        <v>208</v>
      </c>
      <c r="C147" s="120" t="s">
        <v>221</v>
      </c>
      <c r="D147" s="120" t="s">
        <v>365</v>
      </c>
      <c r="E147" s="120"/>
      <c r="F147" s="121">
        <f>F148</f>
        <v>10000</v>
      </c>
    </row>
    <row r="148" spans="1:6" ht="12.75" customHeight="1">
      <c r="A148" s="123" t="s">
        <v>507</v>
      </c>
      <c r="B148" s="122" t="s">
        <v>156</v>
      </c>
      <c r="C148" s="123" t="s">
        <v>221</v>
      </c>
      <c r="D148" s="123" t="s">
        <v>374</v>
      </c>
      <c r="E148" s="123" t="s">
        <v>147</v>
      </c>
      <c r="F148" s="124">
        <v>10000</v>
      </c>
    </row>
    <row r="149" spans="1:6" ht="34.5" customHeight="1" hidden="1">
      <c r="A149" s="120" t="s">
        <v>508</v>
      </c>
      <c r="B149" s="119" t="s">
        <v>371</v>
      </c>
      <c r="C149" s="120" t="s">
        <v>316</v>
      </c>
      <c r="D149" s="120"/>
      <c r="E149" s="120"/>
      <c r="F149" s="121">
        <f>F150</f>
        <v>0</v>
      </c>
    </row>
    <row r="150" spans="1:6" ht="15" customHeight="1" hidden="1">
      <c r="A150" s="120" t="s">
        <v>509</v>
      </c>
      <c r="B150" s="119" t="s">
        <v>208</v>
      </c>
      <c r="C150" s="120" t="s">
        <v>316</v>
      </c>
      <c r="D150" s="120" t="s">
        <v>365</v>
      </c>
      <c r="E150" s="120"/>
      <c r="F150" s="121">
        <f>F151</f>
        <v>0</v>
      </c>
    </row>
    <row r="151" spans="1:6" ht="24.75" customHeight="1" hidden="1">
      <c r="A151" s="123" t="s">
        <v>510</v>
      </c>
      <c r="B151" s="122" t="s">
        <v>370</v>
      </c>
      <c r="C151" s="123" t="s">
        <v>316</v>
      </c>
      <c r="D151" s="123" t="s">
        <v>372</v>
      </c>
      <c r="E151" s="123" t="s">
        <v>315</v>
      </c>
      <c r="F151" s="124">
        <v>0</v>
      </c>
    </row>
    <row r="152" spans="1:6" ht="45.75" customHeight="1">
      <c r="A152" s="120" t="s">
        <v>511</v>
      </c>
      <c r="B152" s="119" t="s">
        <v>158</v>
      </c>
      <c r="C152" s="120" t="s">
        <v>224</v>
      </c>
      <c r="D152" s="120"/>
      <c r="E152" s="120"/>
      <c r="F152" s="121">
        <f>F153</f>
        <v>15000</v>
      </c>
    </row>
    <row r="153" spans="1:6" ht="35.25" customHeight="1">
      <c r="A153" s="120" t="s">
        <v>239</v>
      </c>
      <c r="B153" s="119" t="s">
        <v>363</v>
      </c>
      <c r="C153" s="120" t="s">
        <v>224</v>
      </c>
      <c r="D153" s="120" t="s">
        <v>209</v>
      </c>
      <c r="E153" s="120"/>
      <c r="F153" s="121">
        <f>F154</f>
        <v>15000</v>
      </c>
    </row>
    <row r="154" spans="1:6" ht="15" customHeight="1">
      <c r="A154" s="123" t="s">
        <v>512</v>
      </c>
      <c r="B154" s="122" t="s">
        <v>79</v>
      </c>
      <c r="C154" s="123" t="s">
        <v>224</v>
      </c>
      <c r="D154" s="123" t="s">
        <v>9</v>
      </c>
      <c r="E154" s="123" t="s">
        <v>12</v>
      </c>
      <c r="F154" s="124">
        <v>15000</v>
      </c>
    </row>
    <row r="155" spans="1:6" ht="221.25" customHeight="1">
      <c r="A155" s="120" t="s">
        <v>513</v>
      </c>
      <c r="B155" s="125" t="s">
        <v>155</v>
      </c>
      <c r="C155" s="120" t="s">
        <v>220</v>
      </c>
      <c r="D155" s="120"/>
      <c r="E155" s="120"/>
      <c r="F155" s="121">
        <f>F156</f>
        <v>46930</v>
      </c>
    </row>
    <row r="156" spans="1:6" ht="13.5" customHeight="1">
      <c r="A156" s="120" t="s">
        <v>514</v>
      </c>
      <c r="B156" s="119" t="s">
        <v>369</v>
      </c>
      <c r="C156" s="120" t="s">
        <v>220</v>
      </c>
      <c r="D156" s="120" t="s">
        <v>210</v>
      </c>
      <c r="E156" s="120"/>
      <c r="F156" s="121">
        <f>F157</f>
        <v>46930</v>
      </c>
    </row>
    <row r="157" spans="1:6" ht="47.25" customHeight="1">
      <c r="A157" s="123" t="s">
        <v>515</v>
      </c>
      <c r="B157" s="122" t="s">
        <v>78</v>
      </c>
      <c r="C157" s="123" t="s">
        <v>220</v>
      </c>
      <c r="D157" s="123" t="s">
        <v>140</v>
      </c>
      <c r="E157" s="123" t="s">
        <v>11</v>
      </c>
      <c r="F157" s="124">
        <v>46930</v>
      </c>
    </row>
    <row r="158" spans="1:6" ht="52.5" customHeight="1">
      <c r="A158" s="120" t="s">
        <v>516</v>
      </c>
      <c r="B158" s="119" t="s">
        <v>394</v>
      </c>
      <c r="C158" s="120" t="s">
        <v>260</v>
      </c>
      <c r="D158" s="120"/>
      <c r="E158" s="120"/>
      <c r="F158" s="121">
        <f>F159</f>
        <v>173610</v>
      </c>
    </row>
    <row r="159" spans="1:6" ht="67.5" customHeight="1">
      <c r="A159" s="120" t="s">
        <v>517</v>
      </c>
      <c r="B159" s="119" t="s">
        <v>359</v>
      </c>
      <c r="C159" s="120" t="s">
        <v>260</v>
      </c>
      <c r="D159" s="120" t="s">
        <v>149</v>
      </c>
      <c r="E159" s="120"/>
      <c r="F159" s="121">
        <f>F160+F161</f>
        <v>173610</v>
      </c>
    </row>
    <row r="160" spans="1:6" ht="12.75" customHeight="1">
      <c r="A160" s="123" t="s">
        <v>518</v>
      </c>
      <c r="B160" s="122" t="s">
        <v>393</v>
      </c>
      <c r="C160" s="123" t="s">
        <v>260</v>
      </c>
      <c r="D160" s="123" t="s">
        <v>261</v>
      </c>
      <c r="E160" s="123" t="s">
        <v>259</v>
      </c>
      <c r="F160" s="124">
        <v>133341</v>
      </c>
    </row>
    <row r="161" spans="1:6" ht="13.5" customHeight="1">
      <c r="A161" s="123" t="s">
        <v>519</v>
      </c>
      <c r="B161" s="122" t="s">
        <v>393</v>
      </c>
      <c r="C161" s="123" t="s">
        <v>260</v>
      </c>
      <c r="D161" s="123" t="s">
        <v>334</v>
      </c>
      <c r="E161" s="123" t="s">
        <v>259</v>
      </c>
      <c r="F161" s="124">
        <v>40269</v>
      </c>
    </row>
    <row r="162" spans="1:6" ht="78.75" customHeight="1">
      <c r="A162" s="120" t="s">
        <v>520</v>
      </c>
      <c r="B162" s="119" t="s">
        <v>313</v>
      </c>
      <c r="C162" s="120" t="s">
        <v>314</v>
      </c>
      <c r="D162" s="120"/>
      <c r="E162" s="120"/>
      <c r="F162" s="121">
        <f>F163</f>
        <v>1072</v>
      </c>
    </row>
    <row r="163" spans="1:6" ht="12" customHeight="1">
      <c r="A163" s="120" t="s">
        <v>521</v>
      </c>
      <c r="B163" s="119" t="s">
        <v>369</v>
      </c>
      <c r="C163" s="120" t="s">
        <v>314</v>
      </c>
      <c r="D163" s="120" t="s">
        <v>210</v>
      </c>
      <c r="E163" s="120"/>
      <c r="F163" s="121">
        <f>F164</f>
        <v>1072</v>
      </c>
    </row>
    <row r="164" spans="1:6" ht="49.5" customHeight="1">
      <c r="A164" s="127" t="s">
        <v>251</v>
      </c>
      <c r="B164" s="126" t="s">
        <v>78</v>
      </c>
      <c r="C164" s="127" t="s">
        <v>314</v>
      </c>
      <c r="D164" s="127" t="s">
        <v>140</v>
      </c>
      <c r="E164" s="127" t="s">
        <v>11</v>
      </c>
      <c r="F164" s="128">
        <v>1072</v>
      </c>
    </row>
    <row r="165" spans="1:6" ht="12.75">
      <c r="A165" s="84"/>
      <c r="B165" s="84" t="s">
        <v>198</v>
      </c>
      <c r="C165" s="84"/>
      <c r="D165" s="84"/>
      <c r="E165" s="84"/>
      <c r="F165" s="129">
        <f>F13</f>
        <v>11366308.47</v>
      </c>
    </row>
  </sheetData>
  <sheetProtection/>
  <mergeCells count="7">
    <mergeCell ref="B2:F2"/>
    <mergeCell ref="B4:F4"/>
    <mergeCell ref="A7:F7"/>
    <mergeCell ref="A10:A11"/>
    <mergeCell ref="B10:B11"/>
    <mergeCell ref="C10:E10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2020-06-29T03:20:26Z</cp:lastPrinted>
  <dcterms:created xsi:type="dcterms:W3CDTF">2001-04-26T07:34:20Z</dcterms:created>
  <dcterms:modified xsi:type="dcterms:W3CDTF">2020-07-22T04:28:44Z</dcterms:modified>
  <cp:category/>
  <cp:version/>
  <cp:contentType/>
  <cp:contentStatus/>
</cp:coreProperties>
</file>