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4"/>
  </bookViews>
  <sheets>
    <sheet name="источники!" sheetId="1" r:id="rId1"/>
    <sheet name="вед 14 год" sheetId="2" r:id="rId2"/>
    <sheet name="функцион 14 год" sheetId="3" r:id="rId3"/>
    <sheet name="Доходы" sheetId="4" r:id="rId4"/>
    <sheet name="ЦСР 14г" sheetId="5" r:id="rId5"/>
  </sheets>
  <externalReferences>
    <externalReference r:id="rId8"/>
  </externalReferences>
  <definedNames>
    <definedName name="год">'[1]спр'!$B$1</definedName>
    <definedName name="Н1цср">'[1]спр'!$B$15</definedName>
    <definedName name="_xlnm.Print_Area" localSheetId="0">'источники!'!$A$1:$F$23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<sst xmlns="http://schemas.openxmlformats.org/spreadsheetml/2006/main" count="1021" uniqueCount="330">
  <si>
    <t>Субсидии бюджетным учреждениям на иные цили</t>
  </si>
  <si>
    <t>Перечисления другим бюджетам бюджетной системы РФ (градостроительство)</t>
  </si>
  <si>
    <t>Перечисления другим бюджетам бюджетной системы РФ (ЖКХ)</t>
  </si>
  <si>
    <t>ЖИЛИЩНО- КОММУНАЛЬНОЕ ХОЗЯЙСТВО</t>
  </si>
  <si>
    <t>0500</t>
  </si>
  <si>
    <t>1101</t>
  </si>
  <si>
    <t>КУЛЬТУРА И КИНЕМАТОГРАФИЯ</t>
  </si>
  <si>
    <t>0107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</si>
  <si>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</si>
  <si>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</si>
  <si>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</si>
  <si>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ФИЗИЧЕСКАЯ КУЛЬТУРА И СПОРТ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</si>
  <si>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</si>
  <si>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</si>
  <si>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</si>
  <si>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</si>
  <si>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</si>
  <si>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</si>
  <si>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</si>
  <si>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</si>
  <si>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</si>
  <si>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</si>
  <si>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</si>
  <si>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</si>
  <si>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</si>
  <si>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</si>
  <si>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</si>
  <si>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</si>
  <si>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</si>
  <si>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</si>
  <si>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</si>
  <si>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</si>
  <si>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</si>
  <si>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</si>
  <si>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</si>
  <si>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</si>
  <si>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</si>
  <si>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</si>
  <si>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</si>
  <si>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</si>
  <si>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</si>
  <si>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</si>
  <si>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</si>
  <si>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</si>
  <si>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</si>
  <si>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</si>
  <si>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</si>
  <si>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06023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</si>
  <si>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</si>
  <si>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</si>
  <si>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</si>
  <si>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</si>
  <si>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</si>
  <si>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</si>
  <si>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</si>
  <si>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</si>
  <si>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</si>
  <si>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</si>
  <si>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06020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</si>
  <si>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</si>
  <si>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</si>
  <si>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</si>
  <si>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</si>
  <si>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</si>
  <si>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</si>
  <si>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</si>
  <si>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</si>
  <si>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</si>
  <si>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</si>
  <si>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</si>
  <si>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</si>
  <si>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</si>
  <si>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</t>
  </si>
  <si>
    <t>06010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</si>
  <si>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</si>
  <si>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</si>
  <si>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</si>
  <si>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</si>
  <si>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</si>
  <si>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</si>
  <si>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</si>
  <si>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</si>
  <si>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</si>
  <si>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</si>
  <si>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</si>
  <si>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</si>
  <si>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</si>
  <si>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</si>
  <si>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</si>
  <si>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</si>
  <si>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</si>
  <si>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</si>
  <si>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</si>
  <si>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01001</t>
  </si>
  <si>
    <t>03015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</si>
  <si>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</si>
  <si>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</si>
  <si>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</si>
  <si>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</si>
  <si>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</si>
  <si>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Благоустройство</t>
  </si>
  <si>
    <t>Уличное освещение</t>
  </si>
  <si>
    <t>Иные межбюджетные трансферты</t>
  </si>
  <si>
    <t>Налог на имущество физических лиц, взимаемым по ставкам, применяемым к объектам налогообложения, расположенным в границах межселенных территорий</t>
  </si>
  <si>
    <t>Земельный налог, взимаемый по ставке, установленной подпунктом 2 пункта 1 статьи 394 Налогового кодекса Российской Федерациии применяемый к объектам налогообложения, расположенным в границах межселенных территорий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</si>
  <si>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</si>
  <si>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</si>
  <si>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</si>
  <si>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</si>
  <si>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</si>
  <si>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</si>
  <si>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</si>
  <si>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</si>
  <si>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</si>
  <si>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</si>
  <si>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</si>
  <si>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</si>
  <si>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</si>
  <si>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</si>
  <si>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04999</t>
  </si>
  <si>
    <t>Наименование показателя</t>
  </si>
  <si>
    <t>Осуществление государственых полномочий по составлению протоколов об административных правонарушениях</t>
  </si>
  <si>
    <t>Возмещение специализированным службам, по вопросам похоронного дела, стоимости услуг по погребению</t>
  </si>
  <si>
    <t xml:space="preserve"> Приложение № 1 к решению</t>
  </si>
  <si>
    <t>Приложение 4 к решению</t>
  </si>
  <si>
    <t>912</t>
  </si>
  <si>
    <t>Администрация Пинчугского сельсовета</t>
  </si>
  <si>
    <t>Пинчугского сельского Совета</t>
  </si>
  <si>
    <t>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</si>
  <si>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03</t>
  </si>
  <si>
    <t>Земельный налог, взимаемый по ставке, установленной подпунктом 1 пункта 1 статьи 394 Налогового кодекса РФ,зачисляемый в бюджеты поселений</t>
  </si>
  <si>
    <t>06013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</si>
  <si>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</si>
  <si>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</si>
  <si>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</si>
  <si>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</si>
  <si>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</si>
  <si>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</si>
  <si>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</si>
  <si>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912 01 05 00 00 00 0000 610</t>
  </si>
  <si>
    <t>912 01 00 00 00 00 0000 610</t>
  </si>
  <si>
    <t>912 01 05 02 01 10 0000 510</t>
  </si>
  <si>
    <t>912 01 05 02 01 00 0000 510</t>
  </si>
  <si>
    <t>912 01 05 00 00 00 0000 510</t>
  </si>
  <si>
    <t>912 01 00 00 00 00 0000 510</t>
  </si>
  <si>
    <t>912 01 00 00 00 00 0000 000</t>
  </si>
  <si>
    <t>05013</t>
  </si>
  <si>
    <t>Содержание автомобильных дорог</t>
  </si>
  <si>
    <t>Субвенции на реализацию Закона края от 29 ноября 2005 года №16 - 4081 "О наделении органов местного самоуправления муниципальных районов края отднльными государственными полномочиями по расчету и предоставлению дотаций поселениям, входящим в состав муниципального района края"</t>
  </si>
  <si>
    <t>2014 год</t>
  </si>
  <si>
    <t>2015 год</t>
  </si>
  <si>
    <t>2016 год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</si>
  <si>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</si>
  <si>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</si>
  <si>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</si>
  <si>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</si>
  <si>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</si>
  <si>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0,00</t>
  </si>
  <si>
    <t>1600,00</t>
  </si>
  <si>
    <t>128600,00</t>
  </si>
  <si>
    <t>7300,00</t>
  </si>
  <si>
    <t>106 340,00</t>
  </si>
  <si>
    <t>24 240,00</t>
  </si>
  <si>
    <t>50 000,00</t>
  </si>
  <si>
    <t>430 000,00</t>
  </si>
  <si>
    <t>68 500,00</t>
  </si>
  <si>
    <t>Дотации на обеспечение сбаласированности бюджетов поселений</t>
  </si>
  <si>
    <t>4861 700,00</t>
  </si>
  <si>
    <t>3 616 700,00</t>
  </si>
  <si>
    <t>285 870,00</t>
  </si>
  <si>
    <t>284 480,00</t>
  </si>
  <si>
    <t>2 330 300,00</t>
  </si>
  <si>
    <t>4 861 700,00</t>
  </si>
  <si>
    <t>45 625,00</t>
  </si>
  <si>
    <t>9 600,00</t>
  </si>
  <si>
    <t>110 540,00</t>
  </si>
  <si>
    <t>Районный фонд финансовой поддержки поселений</t>
  </si>
  <si>
    <t>822 800,00</t>
  </si>
  <si>
    <t>102 100,00</t>
  </si>
  <si>
    <t>2 100,00</t>
  </si>
  <si>
    <t>151 100,00</t>
  </si>
  <si>
    <t>10 100,00</t>
  </si>
  <si>
    <t xml:space="preserve"> 2014год</t>
  </si>
  <si>
    <t>02230</t>
  </si>
  <si>
    <t>02240</t>
  </si>
  <si>
    <t>02250</t>
  </si>
  <si>
    <t>02260</t>
  </si>
  <si>
    <t>616 130,00</t>
  </si>
  <si>
    <t>9 977 155,00</t>
  </si>
  <si>
    <t xml:space="preserve">            бюджета  Пинчугского  сельсовета на 2014 год  и плановый период 2015 - 2016 годы</t>
  </si>
  <si>
    <t>Резервный фонд на чрезвычайные ситуации</t>
  </si>
  <si>
    <t>567 630,00</t>
  </si>
  <si>
    <t>Доходы бюджета  Пинчугского сельсовета на 2014 год и плановый период 2015-2016 годов</t>
  </si>
  <si>
    <t>(в рублях)</t>
  </si>
  <si>
    <t>КБК</t>
  </si>
  <si>
    <t>План на 2014 год</t>
  </si>
  <si>
    <t>КЦСР</t>
  </si>
  <si>
    <t>КВР</t>
  </si>
  <si>
    <t>Подраздел</t>
  </si>
  <si>
    <t>Всего расходов</t>
  </si>
  <si>
    <t>Муниципальная программа  Пинчугского сельсовета "Развитие поселка" на 2014-2016 годы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</si>
  <si>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</si>
  <si>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</si>
  <si>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Приобретение и установка дорожных знаков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</si>
  <si>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</si>
  <si>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</si>
  <si>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</si>
  <si>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500,00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</si>
  <si>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</si>
  <si>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8010000</t>
  </si>
  <si>
    <t>9028000</t>
  </si>
  <si>
    <t>8027514</t>
  </si>
  <si>
    <t>8020000</t>
  </si>
  <si>
    <t>8025118</t>
  </si>
  <si>
    <t>9000000</t>
  </si>
  <si>
    <t>9018000</t>
  </si>
  <si>
    <t>8026000</t>
  </si>
  <si>
    <t>Подпрограмма "Благоустройство поселка Пинчуга"</t>
  </si>
  <si>
    <t>8036000</t>
  </si>
  <si>
    <t>8016000</t>
  </si>
  <si>
    <t>8026100</t>
  </si>
  <si>
    <t>540</t>
  </si>
  <si>
    <t>Проведение аккарицидных обработок</t>
  </si>
  <si>
    <t>Субсидии на финансовое обеспечение выполнения муниципального задания муниципальными бюджетными учреждениями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</si>
  <si>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</si>
  <si>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Подпрограмма "Развитие физической культуры и спорта на территории Пинчугского сельсовета"</t>
  </si>
  <si>
    <t>Отдельные мероприятия в рамках подпрограммы "Развитие физической культуры и спорта на территории Пинчугского сельсовета", муниципальной программы Пинчугского сельсовета "Развитие поселка" на 2014-2016 годы</t>
  </si>
  <si>
    <t>Осуществление первичных пожарной безопасности</t>
  </si>
  <si>
    <t>409Ф000</t>
  </si>
  <si>
    <t>Организация и проведение пропогандистских и агитационных мероприятий среди населения</t>
  </si>
  <si>
    <t>Обеспечение энергосбережения и повышения энергетической эффективности в зданиях муниципальной собственности Пинчугского сельсовета</t>
  </si>
  <si>
    <t>Содействие временной занятости населения в благоустройстве поселка</t>
  </si>
  <si>
    <t xml:space="preserve">Содержание муниципального жилищного фонда </t>
  </si>
  <si>
    <t>394Ш000</t>
  </si>
  <si>
    <t>Программа "Развитие Культуры поселка Пинчуга" на 2014-2016 годы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</si>
  <si>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</si>
  <si>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Энергосбережение и повышение энергетической эффективности в зданиях муниципальной собственности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</si>
  <si>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</si>
  <si>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</si>
  <si>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>909Д000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</si>
  <si>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</si>
  <si>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</si>
  <si>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2014 год </t>
  </si>
  <si>
    <t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на 2014-2016 годы</t>
  </si>
  <si>
    <t>3958000</t>
  </si>
  <si>
    <t>Организация и проведение пропогандистских и агитационных мероприятий среди населения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</si>
  <si>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3938000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</si>
  <si>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2014 год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</si>
  <si>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</si>
  <si>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</si>
  <si>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3918001</t>
  </si>
  <si>
    <t>Обеспечение энергосбережения и повышения энергетической эффективности в зданиях муниципальной собственности Пинчугского сельсовета,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"Развитие поселка"</t>
  </si>
  <si>
    <t xml:space="preserve">Содержание муниципального жилищного фонда в рамках подпрограммы "Благоустройство поселка Пинчуга"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</si>
  <si>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</si>
  <si>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810</t>
  </si>
  <si>
    <t>3948003</t>
  </si>
  <si>
    <t>Уличное освещение, в рамках подпрограммы "Благоустройство поселка Пинчуга" муниципальной программы "Развитие поселка"</t>
  </si>
  <si>
    <t>3948001</t>
  </si>
  <si>
    <t>3948002</t>
  </si>
  <si>
    <t>3918002</t>
  </si>
  <si>
    <t xml:space="preserve">Субсидии на финансовое обеспечение выполнения муниципального задания муниципальными бюджетными учреждениями, в рамках муниципальной программы "Развитие Культуры поселка Пинчуга" </t>
  </si>
  <si>
    <t>4094000</t>
  </si>
  <si>
    <t>4094100</t>
  </si>
  <si>
    <t>Ведомственная структура расходов  бюджета Пинчугского сельсовета на 2014 год</t>
  </si>
  <si>
    <t>КВСР</t>
  </si>
  <si>
    <t>Доходы за выдачу органом местного самоуправления поселения специального разрешения на движение по автомобильной дороге транспортного средства, осуществляющего перевозки опасных, тяжеловесных грузов и (или) крупногабаритных грузов</t>
  </si>
  <si>
    <t>07175</t>
  </si>
  <si>
    <t>7514</t>
  </si>
  <si>
    <t>Межбюджетные трансферты на организацию и проведение акарицидных обработок мест массового отдыха населения</t>
  </si>
  <si>
    <t>7555</t>
  </si>
  <si>
    <t>20 000,00</t>
  </si>
  <si>
    <t>Субсидии бюджетным учреждениям на иные цели</t>
  </si>
  <si>
    <t>Субсидии на проведение акрицидных обработок мест массового отдыха населения</t>
  </si>
  <si>
    <t>909Ч001</t>
  </si>
  <si>
    <t>909Ч002</t>
  </si>
  <si>
    <t>Прочие мероприятия по благоустройству поселка</t>
  </si>
  <si>
    <t>01 11</t>
  </si>
  <si>
    <t>Фонд оплаты труда  и взносы по обязательному социальному страхованию</t>
  </si>
  <si>
    <t>Иные выплаты персоналу , за исключением фонда оплаты труда</t>
  </si>
  <si>
    <t xml:space="preserve">Прочая закупка товаров, работ и услуг </t>
  </si>
  <si>
    <t>0909</t>
  </si>
  <si>
    <t>3928000</t>
  </si>
  <si>
    <t>3958001</t>
  </si>
  <si>
    <t>3948005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</si>
  <si>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</si>
  <si>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ДРУГИЕ ВОПРОСЫ В ОБЛАСТИ ЗДРАВООХРАНЕНИЯ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</si>
  <si>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</si>
  <si>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3948209</t>
  </si>
  <si>
    <t xml:space="preserve">Резервный фонд </t>
  </si>
  <si>
    <t>Капитальный ремонот</t>
  </si>
  <si>
    <t>Другие вопросы в области здравоохранения</t>
  </si>
  <si>
    <t>02010</t>
  </si>
  <si>
    <t>Субсидии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</si>
  <si>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Субсидии бюджетам поселений на содержание автомобильных дорог общего пользования местного значения городских округов городских и сельских поселений</t>
  </si>
  <si>
    <t>7508</t>
  </si>
  <si>
    <t>200000,00</t>
  </si>
  <si>
    <t>0,0</t>
  </si>
  <si>
    <t>3917508</t>
  </si>
  <si>
    <t>Софинансирование за счет средств местного бюджета расходов на содержание автомобильных дорог общего пользования местного значения городских округов, городских и сельских поселений</t>
  </si>
  <si>
    <t>3918218</t>
  </si>
  <si>
    <t>100</t>
  </si>
  <si>
    <t xml:space="preserve"> от 18.12.2013 г. №34       </t>
  </si>
  <si>
    <t>от 18.12.2013года №34</t>
  </si>
  <si>
    <t>Приложение №5 к решению
Пинчугского сельского Совета депутатов
от "18" декабря 2013 г. года № 34</t>
  </si>
  <si>
    <t>Приложение №7 к решению
Пинчугского сельского Совета депутатов
от "18"12.2013 г. года №34</t>
  </si>
  <si>
    <t>Прочие субвенции</t>
  </si>
  <si>
    <t>Сбор в совет муниципальных образований края</t>
  </si>
  <si>
    <t>Приложение 2 к решению</t>
  </si>
  <si>
    <t xml:space="preserve"> </t>
  </si>
  <si>
    <t xml:space="preserve">Инвентаризация Автомиобильных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</si>
  <si>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3918004</t>
  </si>
  <si>
    <t>855686,00</t>
  </si>
  <si>
    <t>3947555</t>
  </si>
  <si>
    <t>394Ч008</t>
  </si>
  <si>
    <t>Коммунальное хозяйство</t>
  </si>
  <si>
    <t xml:space="preserve">Инвентаризация автомиобильных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</si>
  <si>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Проведение круглогодичных водопроводов в рамках подпрограммы "Благоустойство поселка Пинчуга" муниципальной программы "Развитие поселка"</t>
  </si>
  <si>
    <t>Проведение круглогодичных водопроводов</t>
  </si>
  <si>
    <t>9 100,00</t>
  </si>
  <si>
    <t>13755169,03</t>
  </si>
  <si>
    <t>12594 506,00</t>
  </si>
  <si>
    <t>1122800,00</t>
  </si>
  <si>
    <t>3948006</t>
  </si>
  <si>
    <t xml:space="preserve">Капитальный ремонт </t>
  </si>
  <si>
    <t>Прочая закупка товаров, работ и услуг</t>
  </si>
  <si>
    <t xml:space="preserve"> от 24.10.2014 г. №26</t>
  </si>
  <si>
    <t>от 24.10.2014 года №26</t>
  </si>
  <si>
    <t>Приложение №3 к решению
Пинчугского сельского Совета депутатов
от "24"10.2014 г. года №26</t>
  </si>
  <si>
    <t>Приложение №4 к решению
Пинчугского сельского Совета депутатов
от "24"10.2014 г. года №26</t>
  </si>
  <si>
    <t>Приложение №5 к решению Пинчугского сельского совета депутатов
от 24.10.2014 г. №26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</si>
</sst>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color indexed="8"/>
      <name val="Times New Roman"/>
      <family val="1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2" applyNumberFormat="0" applyAlignment="0" applyProtection="0"/>
    <xf numFmtId="0" fontId="58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45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5" borderId="7" applyNumberFormat="0" applyAlignment="0" applyProtection="0"/>
    <xf numFmtId="0" fontId="36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8" fillId="0" borderId="0" xfId="67" applyFont="1" applyAlignment="1">
      <alignment horizontal="right" vertical="center"/>
      <protection/>
    </xf>
    <xf numFmtId="0" fontId="0" fillId="0" borderId="10" xfId="0" applyBorder="1" applyAlignment="1">
      <alignment wrapText="1"/>
    </xf>
    <xf numFmtId="0" fontId="9" fillId="0" borderId="0" xfId="67" applyFont="1" applyAlignment="1" applyProtection="1">
      <alignment horizontal="center" vertical="center"/>
      <protection hidden="1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171" fontId="10" fillId="0" borderId="10" xfId="77" applyFont="1" applyBorder="1" applyAlignment="1">
      <alignment horizontal="right"/>
    </xf>
    <xf numFmtId="4" fontId="1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71" fontId="10" fillId="0" borderId="10" xfId="77" applyFont="1" applyBorder="1" applyAlignment="1">
      <alignment horizontal="center" vertical="center"/>
    </xf>
    <xf numFmtId="171" fontId="10" fillId="0" borderId="10" xfId="77" applyNumberFormat="1" applyFont="1" applyBorder="1" applyAlignment="1">
      <alignment horizontal="center"/>
    </xf>
    <xf numFmtId="171" fontId="11" fillId="0" borderId="10" xfId="77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right"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right" wrapText="1"/>
    </xf>
    <xf numFmtId="0" fontId="18" fillId="0" borderId="12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left" wrapText="1"/>
    </xf>
    <xf numFmtId="4" fontId="31" fillId="0" borderId="12" xfId="0" applyNumberFormat="1" applyFont="1" applyBorder="1" applyAlignment="1">
      <alignment horizontal="right" wrapText="1"/>
    </xf>
    <xf numFmtId="4" fontId="31" fillId="0" borderId="12" xfId="0" applyNumberFormat="1" applyFont="1" applyBorder="1" applyAlignment="1">
      <alignment horizontal="left" wrapText="1"/>
    </xf>
    <xf numFmtId="4" fontId="31" fillId="0" borderId="12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left" wrapText="1"/>
    </xf>
    <xf numFmtId="2" fontId="31" fillId="0" borderId="12" xfId="0" applyNumberFormat="1" applyFont="1" applyBorder="1" applyAlignment="1">
      <alignment horizontal="left" wrapText="1"/>
    </xf>
    <xf numFmtId="4" fontId="18" fillId="0" borderId="12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wrapText="1"/>
    </xf>
    <xf numFmtId="0" fontId="37" fillId="0" borderId="0" xfId="0" applyFont="1" applyAlignment="1">
      <alignment horizontal="left"/>
    </xf>
    <xf numFmtId="0" fontId="37" fillId="0" borderId="12" xfId="0" applyFont="1" applyBorder="1" applyAlignment="1">
      <alignment horizontal="left"/>
    </xf>
    <xf numFmtId="0" fontId="18" fillId="0" borderId="12" xfId="0" applyFont="1" applyFill="1" applyBorder="1" applyAlignment="1">
      <alignment wrapText="1"/>
    </xf>
    <xf numFmtId="0" fontId="18" fillId="0" borderId="13" xfId="0" applyNumberFormat="1" applyFont="1" applyBorder="1" applyAlignment="1">
      <alignment horizontal="left" vertical="top" wrapText="1"/>
    </xf>
    <xf numFmtId="49" fontId="18" fillId="0" borderId="12" xfId="43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6" xfId="0" applyFont="1" applyBorder="1" applyAlignment="1">
      <alignment wrapText="1"/>
    </xf>
    <xf numFmtId="4" fontId="18" fillId="0" borderId="12" xfId="0" applyNumberFormat="1" applyFont="1" applyBorder="1" applyAlignment="1">
      <alignment horizont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49" fontId="18" fillId="0" borderId="12" xfId="0" applyNumberFormat="1" applyFont="1" applyBorder="1" applyAlignment="1">
      <alignment horizontal="left" wrapText="1"/>
    </xf>
    <xf numFmtId="0" fontId="18" fillId="0" borderId="12" xfId="0" applyNumberFormat="1" applyFont="1" applyFill="1" applyBorder="1" applyAlignment="1">
      <alignment horizontal="left" vertical="top" wrapText="1"/>
    </xf>
    <xf numFmtId="4" fontId="31" fillId="0" borderId="1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 wrapText="1"/>
    </xf>
    <xf numFmtId="4" fontId="18" fillId="0" borderId="12" xfId="0" applyNumberFormat="1" applyFont="1" applyFill="1" applyBorder="1" applyAlignment="1">
      <alignment horizontal="left" wrapText="1"/>
    </xf>
    <xf numFmtId="0" fontId="18" fillId="0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7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4" fontId="18" fillId="0" borderId="12" xfId="0" applyNumberFormat="1" applyFont="1" applyBorder="1" applyAlignment="1">
      <alignment horizontal="right" wrapText="1"/>
    </xf>
    <xf numFmtId="49" fontId="18" fillId="0" borderId="12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8" fillId="0" borderId="12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38" fillId="0" borderId="12" xfId="0" applyFont="1" applyBorder="1" applyAlignment="1">
      <alignment wrapText="1"/>
    </xf>
    <xf numFmtId="4" fontId="11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9" fillId="0" borderId="0" xfId="67" applyFont="1" applyAlignment="1">
      <alignment horizontal="center" vertical="center"/>
      <protection/>
    </xf>
    <xf numFmtId="0" fontId="18" fillId="0" borderId="0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9" fillId="0" borderId="0" xfId="67" applyFont="1" applyAlignment="1">
      <alignment horizontal="right" vertical="center"/>
      <protection/>
    </xf>
    <xf numFmtId="49" fontId="8" fillId="0" borderId="18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2" fillId="0" borderId="18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49" fontId="31" fillId="0" borderId="23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4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.75">
      <c r="A1" s="5"/>
      <c r="B1" s="5"/>
      <c r="C1" s="6"/>
      <c r="D1" s="6"/>
      <c r="E1" s="115"/>
      <c r="F1" s="7" t="s">
        <v>123</v>
      </c>
    </row>
    <row r="2" spans="1:6" ht="12.75">
      <c r="A2" s="5"/>
      <c r="B2" s="5"/>
      <c r="C2" s="6"/>
      <c r="D2" s="6"/>
      <c r="E2" s="121" t="s">
        <v>127</v>
      </c>
      <c r="F2" s="121"/>
    </row>
    <row r="3" spans="1:6" ht="12.75">
      <c r="A3" s="5"/>
      <c r="B3" s="5"/>
      <c r="C3" s="6"/>
      <c r="D3" s="6"/>
      <c r="E3" s="121" t="s">
        <v>325</v>
      </c>
      <c r="F3" s="121"/>
    </row>
    <row r="4" spans="1:6" ht="12.75">
      <c r="A4" s="5"/>
      <c r="B4" s="5"/>
      <c r="C4" s="6"/>
      <c r="D4" s="6"/>
      <c r="E4" s="6"/>
      <c r="F4" s="7"/>
    </row>
    <row r="5" spans="1:6" ht="12.75">
      <c r="A5" s="5"/>
      <c r="B5" s="5"/>
      <c r="C5" s="6"/>
      <c r="D5" s="6"/>
      <c r="E5" s="6"/>
      <c r="F5" s="7" t="s">
        <v>123</v>
      </c>
    </row>
    <row r="6" spans="1:6" ht="12.75">
      <c r="A6" s="5"/>
      <c r="B6" s="5"/>
      <c r="C6" s="6"/>
      <c r="D6" s="6"/>
      <c r="E6" s="6"/>
      <c r="F6" s="7" t="s">
        <v>127</v>
      </c>
    </row>
    <row r="7" spans="1:6" ht="12.75">
      <c r="A7" s="5"/>
      <c r="B7" s="5"/>
      <c r="C7" s="6"/>
      <c r="D7" s="6"/>
      <c r="E7" s="6"/>
      <c r="F7" s="18" t="s">
        <v>301</v>
      </c>
    </row>
    <row r="8" spans="1:6" ht="12.75">
      <c r="A8" s="8"/>
      <c r="B8" s="8"/>
      <c r="C8" s="8"/>
      <c r="D8" s="8"/>
      <c r="E8" s="8"/>
      <c r="F8" s="9"/>
    </row>
    <row r="9" spans="1:6" ht="18.75">
      <c r="A9" s="133" t="s">
        <v>80</v>
      </c>
      <c r="B9" s="133"/>
      <c r="C9" s="133"/>
      <c r="D9" s="133"/>
      <c r="E9" s="133"/>
      <c r="F9" s="133"/>
    </row>
    <row r="10" spans="1:6" ht="18.75">
      <c r="A10" s="133" t="s">
        <v>189</v>
      </c>
      <c r="B10" s="133"/>
      <c r="C10" s="133"/>
      <c r="D10" s="133"/>
      <c r="E10" s="133"/>
      <c r="F10" s="133"/>
    </row>
    <row r="11" spans="1:6" ht="12.75">
      <c r="A11" s="8"/>
      <c r="B11" s="8"/>
      <c r="C11" s="8"/>
      <c r="D11" s="8"/>
      <c r="E11" s="8"/>
      <c r="F11" s="9"/>
    </row>
    <row r="12" spans="1:6" ht="18.75" customHeight="1">
      <c r="A12" s="134" t="s">
        <v>67</v>
      </c>
      <c r="B12" s="135" t="s">
        <v>81</v>
      </c>
      <c r="C12" s="136"/>
      <c r="D12" s="141" t="s">
        <v>149</v>
      </c>
      <c r="E12" s="141" t="s">
        <v>150</v>
      </c>
      <c r="F12" s="139" t="s">
        <v>151</v>
      </c>
    </row>
    <row r="13" spans="1:6" ht="12.75">
      <c r="A13" s="134"/>
      <c r="B13" s="137"/>
      <c r="C13" s="138"/>
      <c r="D13" s="142"/>
      <c r="E13" s="142"/>
      <c r="F13" s="140"/>
    </row>
    <row r="14" spans="1:6" ht="15.75">
      <c r="A14" s="10" t="s">
        <v>145</v>
      </c>
      <c r="B14" s="131" t="s">
        <v>82</v>
      </c>
      <c r="C14" s="132"/>
      <c r="D14" s="11">
        <f>D15-D19</f>
        <v>-1160663.0299999993</v>
      </c>
      <c r="E14" s="11">
        <f>E15-E19</f>
        <v>0</v>
      </c>
      <c r="F14" s="11">
        <f>F15-F19</f>
        <v>0</v>
      </c>
    </row>
    <row r="15" spans="1:6" ht="15.75">
      <c r="A15" s="14" t="s">
        <v>144</v>
      </c>
      <c r="B15" s="131" t="s">
        <v>83</v>
      </c>
      <c r="C15" s="132"/>
      <c r="D15" s="11" t="str">
        <f aca="true" t="shared" si="0" ref="D15:F17">D16</f>
        <v>12594 506,00</v>
      </c>
      <c r="E15" s="11" t="str">
        <f t="shared" si="0"/>
        <v>9 977 155,00</v>
      </c>
      <c r="F15" s="11">
        <f t="shared" si="0"/>
        <v>9931530</v>
      </c>
    </row>
    <row r="16" spans="1:6" ht="15">
      <c r="A16" s="13" t="s">
        <v>143</v>
      </c>
      <c r="B16" s="127" t="s">
        <v>84</v>
      </c>
      <c r="C16" s="128"/>
      <c r="D16" s="12" t="str">
        <f t="shared" si="0"/>
        <v>12594 506,00</v>
      </c>
      <c r="E16" s="12" t="str">
        <f t="shared" si="0"/>
        <v>9 977 155,00</v>
      </c>
      <c r="F16" s="12">
        <f t="shared" si="0"/>
        <v>9931530</v>
      </c>
    </row>
    <row r="17" spans="1:6" ht="22.5" customHeight="1">
      <c r="A17" s="13" t="s">
        <v>142</v>
      </c>
      <c r="B17" s="127" t="s">
        <v>85</v>
      </c>
      <c r="C17" s="128"/>
      <c r="D17" s="12" t="str">
        <f t="shared" si="0"/>
        <v>12594 506,00</v>
      </c>
      <c r="E17" s="12" t="str">
        <f t="shared" si="0"/>
        <v>9 977 155,00</v>
      </c>
      <c r="F17" s="12">
        <f t="shared" si="0"/>
        <v>9931530</v>
      </c>
    </row>
    <row r="18" spans="1:6" ht="29.25" customHeight="1">
      <c r="A18" s="13" t="s">
        <v>141</v>
      </c>
      <c r="B18" s="124" t="s">
        <v>86</v>
      </c>
      <c r="C18" s="125"/>
      <c r="D18" s="54" t="s">
        <v>320</v>
      </c>
      <c r="E18" s="54" t="s">
        <v>188</v>
      </c>
      <c r="F18" s="12">
        <v>9931530</v>
      </c>
    </row>
    <row r="19" spans="1:6" ht="19.5" customHeight="1">
      <c r="A19" s="14" t="s">
        <v>140</v>
      </c>
      <c r="B19" s="129" t="s">
        <v>87</v>
      </c>
      <c r="C19" s="130"/>
      <c r="D19" s="11" t="str">
        <f aca="true" t="shared" si="1" ref="D19:F21">D20</f>
        <v>13755169,03</v>
      </c>
      <c r="E19" s="11" t="str">
        <f t="shared" si="1"/>
        <v>9 977 155,00</v>
      </c>
      <c r="F19" s="11">
        <f t="shared" si="1"/>
        <v>9931530</v>
      </c>
    </row>
    <row r="20" spans="1:6" ht="17.25" customHeight="1">
      <c r="A20" s="13" t="s">
        <v>139</v>
      </c>
      <c r="B20" s="127" t="s">
        <v>88</v>
      </c>
      <c r="C20" s="128"/>
      <c r="D20" s="12" t="str">
        <f t="shared" si="1"/>
        <v>13755169,03</v>
      </c>
      <c r="E20" s="12" t="str">
        <f t="shared" si="1"/>
        <v>9 977 155,00</v>
      </c>
      <c r="F20" s="12">
        <f t="shared" si="1"/>
        <v>9931530</v>
      </c>
    </row>
    <row r="21" spans="1:6" ht="16.5" customHeight="1">
      <c r="A21" s="13" t="s">
        <v>138</v>
      </c>
      <c r="B21" s="122" t="s">
        <v>89</v>
      </c>
      <c r="C21" s="123"/>
      <c r="D21" s="12" t="str">
        <f t="shared" si="1"/>
        <v>13755169,03</v>
      </c>
      <c r="E21" s="12" t="str">
        <f t="shared" si="1"/>
        <v>9 977 155,00</v>
      </c>
      <c r="F21" s="12">
        <f t="shared" si="1"/>
        <v>9931530</v>
      </c>
    </row>
    <row r="22" spans="1:6" ht="26.25" customHeight="1">
      <c r="A22" s="13" t="s">
        <v>137</v>
      </c>
      <c r="B22" s="124" t="s">
        <v>90</v>
      </c>
      <c r="C22" s="125"/>
      <c r="D22" s="54" t="s">
        <v>319</v>
      </c>
      <c r="E22" s="54" t="s">
        <v>188</v>
      </c>
      <c r="F22" s="12">
        <v>9931530</v>
      </c>
    </row>
    <row r="23" spans="1:6" ht="18">
      <c r="A23" s="126" t="s">
        <v>91</v>
      </c>
      <c r="B23" s="126"/>
      <c r="C23" s="126"/>
      <c r="D23" s="15">
        <f>D14</f>
        <v>-1160663.0299999993</v>
      </c>
      <c r="E23" s="15">
        <f>E14</f>
        <v>0</v>
      </c>
      <c r="F23" s="15">
        <f>F14</f>
        <v>0</v>
      </c>
    </row>
  </sheetData>
  <sheetProtection/>
  <mergeCells count="19">
    <mergeCell ref="B15:C15"/>
    <mergeCell ref="B16:C16"/>
    <mergeCell ref="A9:F9"/>
    <mergeCell ref="A10:F10"/>
    <mergeCell ref="A12:A13"/>
    <mergeCell ref="B12:C13"/>
    <mergeCell ref="F12:F13"/>
    <mergeCell ref="D12:D13"/>
    <mergeCell ref="E12:E13"/>
    <mergeCell ref="E2:F2"/>
    <mergeCell ref="E3:F3"/>
    <mergeCell ref="B21:C21"/>
    <mergeCell ref="B22:C22"/>
    <mergeCell ref="A23:C23"/>
    <mergeCell ref="B17:C17"/>
    <mergeCell ref="B18:C18"/>
    <mergeCell ref="B19:C19"/>
    <mergeCell ref="B20:C20"/>
    <mergeCell ref="B14:C14"/>
  </mergeCells>
  <printOptions/>
  <pageMargins left="0.59" right="0.18" top="0.45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8.125" style="0" customWidth="1"/>
    <col min="2" max="2" width="9.00390625" style="0" customWidth="1"/>
    <col min="3" max="3" width="8.75390625" style="0" customWidth="1"/>
    <col min="4" max="4" width="12.75390625" style="0" customWidth="1"/>
    <col min="5" max="5" width="7.375" style="0" customWidth="1"/>
    <col min="6" max="6" width="14.625" style="0" customWidth="1"/>
  </cols>
  <sheetData>
    <row r="2" spans="1:6" ht="40.5" customHeight="1">
      <c r="A2" s="143" t="s">
        <v>327</v>
      </c>
      <c r="B2" s="144"/>
      <c r="C2" s="144"/>
      <c r="D2" s="144"/>
      <c r="E2" s="144"/>
      <c r="F2" s="144"/>
    </row>
    <row r="4" spans="1:8" ht="42" customHeight="1">
      <c r="A4" s="143" t="s">
        <v>303</v>
      </c>
      <c r="B4" s="144"/>
      <c r="C4" s="144"/>
      <c r="D4" s="144"/>
      <c r="E4" s="144"/>
      <c r="F4" s="144"/>
      <c r="G4" s="6"/>
      <c r="H4" s="7"/>
    </row>
    <row r="5" spans="1:8" ht="49.5" customHeight="1">
      <c r="A5" s="151" t="s">
        <v>263</v>
      </c>
      <c r="B5" s="151"/>
      <c r="C5" s="151"/>
      <c r="D5" s="151"/>
      <c r="E5" s="151"/>
      <c r="F5" s="151"/>
      <c r="G5" s="6"/>
      <c r="H5" s="7"/>
    </row>
    <row r="6" spans="1:8" ht="12.75">
      <c r="A6" s="55"/>
      <c r="B6" s="55"/>
      <c r="C6" s="55"/>
      <c r="D6" s="55"/>
      <c r="E6" s="55"/>
      <c r="F6" s="56" t="s">
        <v>193</v>
      </c>
      <c r="G6" s="6"/>
      <c r="H6" s="7"/>
    </row>
    <row r="7" spans="1:8" ht="12.75">
      <c r="A7" s="152" t="s">
        <v>120</v>
      </c>
      <c r="B7" s="148" t="s">
        <v>194</v>
      </c>
      <c r="C7" s="149"/>
      <c r="D7" s="149"/>
      <c r="E7" s="150"/>
      <c r="F7" s="152" t="s">
        <v>195</v>
      </c>
      <c r="G7" s="6"/>
      <c r="H7" s="16"/>
    </row>
    <row r="8" spans="1:8" ht="25.5">
      <c r="A8" s="152"/>
      <c r="B8" s="57" t="s">
        <v>264</v>
      </c>
      <c r="C8" s="57" t="s">
        <v>198</v>
      </c>
      <c r="D8" s="57" t="s">
        <v>196</v>
      </c>
      <c r="E8" s="57" t="s">
        <v>197</v>
      </c>
      <c r="F8" s="152"/>
      <c r="G8" s="6"/>
      <c r="H8" s="16"/>
    </row>
    <row r="9" spans="1:6" ht="12.75">
      <c r="A9" s="145" t="s">
        <v>199</v>
      </c>
      <c r="B9" s="146"/>
      <c r="C9" s="146"/>
      <c r="D9" s="146"/>
      <c r="E9" s="147"/>
      <c r="F9" s="69">
        <f>F10</f>
        <v>13755169.03</v>
      </c>
    </row>
    <row r="10" spans="1:6" ht="25.5">
      <c r="A10" s="91" t="s">
        <v>126</v>
      </c>
      <c r="B10" s="90" t="s">
        <v>125</v>
      </c>
      <c r="C10" s="90"/>
      <c r="D10" s="90"/>
      <c r="E10" s="84"/>
      <c r="F10" s="69">
        <f>F11+F39+F43+F45+F52+F55+F59+F66+F68+F63</f>
        <v>13755169.03</v>
      </c>
    </row>
    <row r="11" spans="1:6" ht="13.5" customHeight="1">
      <c r="A11" s="58" t="s">
        <v>9</v>
      </c>
      <c r="B11" s="92">
        <v>912</v>
      </c>
      <c r="C11" s="59" t="s">
        <v>35</v>
      </c>
      <c r="D11" s="59"/>
      <c r="E11" s="59"/>
      <c r="F11" s="60">
        <f>F12+F15+F17+F31+F33+F32</f>
        <v>5077119.29</v>
      </c>
    </row>
    <row r="12" spans="1:6" ht="42.75" customHeight="1">
      <c r="A12" s="58" t="s">
        <v>28</v>
      </c>
      <c r="B12" s="92">
        <v>912</v>
      </c>
      <c r="C12" s="59" t="s">
        <v>29</v>
      </c>
      <c r="D12" s="92">
        <v>8010000</v>
      </c>
      <c r="E12" s="59"/>
      <c r="F12" s="67">
        <f>F13+F14</f>
        <v>666753.95</v>
      </c>
    </row>
    <row r="13" spans="1:6" ht="36.75" customHeight="1">
      <c r="A13" s="58" t="s">
        <v>30</v>
      </c>
      <c r="B13" s="92">
        <v>912</v>
      </c>
      <c r="C13" s="59" t="s">
        <v>29</v>
      </c>
      <c r="D13" s="70" t="s">
        <v>219</v>
      </c>
      <c r="E13" s="59">
        <v>121</v>
      </c>
      <c r="F13" s="60">
        <v>625966.45</v>
      </c>
    </row>
    <row r="14" spans="1:6" ht="43.5" customHeight="1">
      <c r="A14" s="61" t="s">
        <v>13</v>
      </c>
      <c r="B14" s="92">
        <v>912</v>
      </c>
      <c r="C14" s="76" t="s">
        <v>29</v>
      </c>
      <c r="D14" s="70" t="s">
        <v>219</v>
      </c>
      <c r="E14" s="76" t="s">
        <v>14</v>
      </c>
      <c r="F14" s="60">
        <v>40787.5</v>
      </c>
    </row>
    <row r="15" spans="1:6" ht="66" customHeight="1">
      <c r="A15" s="58" t="s">
        <v>95</v>
      </c>
      <c r="B15" s="92">
        <v>912</v>
      </c>
      <c r="C15" s="59" t="s">
        <v>15</v>
      </c>
      <c r="D15" s="92"/>
      <c r="E15" s="59"/>
      <c r="F15" s="67">
        <f>F16</f>
        <v>24000</v>
      </c>
    </row>
    <row r="16" spans="1:6" ht="64.5" customHeight="1">
      <c r="A16" s="58" t="s">
        <v>18</v>
      </c>
      <c r="B16" s="92">
        <v>912</v>
      </c>
      <c r="C16" s="59" t="s">
        <v>15</v>
      </c>
      <c r="D16" s="70" t="s">
        <v>218</v>
      </c>
      <c r="E16" s="59">
        <v>123</v>
      </c>
      <c r="F16" s="60">
        <v>24000</v>
      </c>
    </row>
    <row r="17" spans="1:6" ht="64.5" customHeight="1">
      <c r="A17" s="58" t="s">
        <v>96</v>
      </c>
      <c r="B17" s="92">
        <v>912</v>
      </c>
      <c r="C17" s="59" t="s">
        <v>19</v>
      </c>
      <c r="D17" s="70"/>
      <c r="E17" s="59"/>
      <c r="F17" s="67">
        <f>F18+F19+F24+F29+F30+F23</f>
        <v>4344608.36</v>
      </c>
    </row>
    <row r="18" spans="1:6" ht="88.5" customHeight="1">
      <c r="A18" s="58" t="s">
        <v>251</v>
      </c>
      <c r="B18" s="92">
        <v>912</v>
      </c>
      <c r="C18" s="59" t="s">
        <v>19</v>
      </c>
      <c r="D18" s="70" t="s">
        <v>246</v>
      </c>
      <c r="E18" s="59">
        <v>244</v>
      </c>
      <c r="F18" s="67">
        <v>4000</v>
      </c>
    </row>
    <row r="19" spans="1:6" ht="52.5" customHeight="1">
      <c r="A19" s="58" t="s">
        <v>96</v>
      </c>
      <c r="B19" s="92">
        <v>912</v>
      </c>
      <c r="C19" s="59" t="s">
        <v>19</v>
      </c>
      <c r="D19" s="70" t="s">
        <v>216</v>
      </c>
      <c r="E19" s="59"/>
      <c r="F19" s="67">
        <f>F20+F21+F22</f>
        <v>4276334.63</v>
      </c>
    </row>
    <row r="20" spans="1:6" ht="47.25" customHeight="1">
      <c r="A20" s="58" t="s">
        <v>30</v>
      </c>
      <c r="B20" s="92">
        <v>912</v>
      </c>
      <c r="C20" s="59" t="s">
        <v>19</v>
      </c>
      <c r="D20" s="70" t="s">
        <v>216</v>
      </c>
      <c r="E20" s="59">
        <v>121</v>
      </c>
      <c r="F20" s="60">
        <v>2351276.31</v>
      </c>
    </row>
    <row r="21" spans="1:6" ht="41.25" customHeight="1">
      <c r="A21" s="58" t="s">
        <v>13</v>
      </c>
      <c r="B21" s="92">
        <v>912</v>
      </c>
      <c r="C21" s="59" t="s">
        <v>19</v>
      </c>
      <c r="D21" s="70" t="s">
        <v>216</v>
      </c>
      <c r="E21" s="59">
        <v>122</v>
      </c>
      <c r="F21" s="60">
        <v>77735.23</v>
      </c>
    </row>
    <row r="22" spans="1:6" ht="40.5" customHeight="1">
      <c r="A22" s="58" t="s">
        <v>16</v>
      </c>
      <c r="B22" s="92">
        <v>912</v>
      </c>
      <c r="C22" s="59" t="s">
        <v>19</v>
      </c>
      <c r="D22" s="70" t="s">
        <v>216</v>
      </c>
      <c r="E22" s="59">
        <v>244</v>
      </c>
      <c r="F22" s="60">
        <v>1847323.09</v>
      </c>
    </row>
    <row r="23" spans="1:6" ht="24" customHeight="1">
      <c r="A23" s="93" t="s">
        <v>306</v>
      </c>
      <c r="B23" s="92">
        <v>912</v>
      </c>
      <c r="C23" s="59" t="s">
        <v>19</v>
      </c>
      <c r="D23" s="70" t="s">
        <v>216</v>
      </c>
      <c r="E23" s="59">
        <v>852</v>
      </c>
      <c r="F23" s="67">
        <v>1209</v>
      </c>
    </row>
    <row r="24" spans="1:6" ht="78" customHeight="1">
      <c r="A24" s="79" t="s">
        <v>235</v>
      </c>
      <c r="B24" s="92">
        <v>912</v>
      </c>
      <c r="C24" s="59" t="s">
        <v>19</v>
      </c>
      <c r="D24" s="70" t="s">
        <v>220</v>
      </c>
      <c r="E24" s="59">
        <v>121</v>
      </c>
      <c r="F24" s="67">
        <v>11569.73</v>
      </c>
    </row>
    <row r="25" spans="1:6" ht="12.75" customHeight="1" hidden="1">
      <c r="A25" s="58" t="s">
        <v>20</v>
      </c>
      <c r="B25" s="92"/>
      <c r="C25" s="59" t="s">
        <v>19</v>
      </c>
      <c r="D25" s="92" t="s">
        <v>21</v>
      </c>
      <c r="E25" s="59"/>
      <c r="F25" s="60">
        <v>510000</v>
      </c>
    </row>
    <row r="26" spans="1:6" ht="12.75" customHeight="1" hidden="1">
      <c r="A26" s="58" t="s">
        <v>30</v>
      </c>
      <c r="B26" s="92"/>
      <c r="C26" s="59" t="s">
        <v>19</v>
      </c>
      <c r="D26" s="92" t="s">
        <v>21</v>
      </c>
      <c r="E26" s="59" t="s">
        <v>31</v>
      </c>
      <c r="F26" s="60">
        <v>465600</v>
      </c>
    </row>
    <row r="27" spans="1:6" ht="12.75" customHeight="1" hidden="1">
      <c r="A27" s="58" t="s">
        <v>13</v>
      </c>
      <c r="B27" s="92"/>
      <c r="C27" s="59" t="s">
        <v>19</v>
      </c>
      <c r="D27" s="92" t="s">
        <v>21</v>
      </c>
      <c r="E27" s="59" t="s">
        <v>14</v>
      </c>
      <c r="F27" s="60">
        <v>22900</v>
      </c>
    </row>
    <row r="28" spans="1:6" ht="15.75" customHeight="1" hidden="1">
      <c r="A28" s="58" t="s">
        <v>16</v>
      </c>
      <c r="B28" s="92"/>
      <c r="C28" s="59" t="s">
        <v>19</v>
      </c>
      <c r="D28" s="92" t="s">
        <v>21</v>
      </c>
      <c r="E28" s="63" t="s">
        <v>17</v>
      </c>
      <c r="F28" s="60">
        <v>21500</v>
      </c>
    </row>
    <row r="29" spans="1:6" ht="30" customHeight="1">
      <c r="A29" s="58" t="s">
        <v>2</v>
      </c>
      <c r="B29" s="92">
        <v>912</v>
      </c>
      <c r="C29" s="59" t="s">
        <v>19</v>
      </c>
      <c r="D29" s="70" t="s">
        <v>273</v>
      </c>
      <c r="E29" s="63" t="s">
        <v>221</v>
      </c>
      <c r="F29" s="60">
        <v>27889</v>
      </c>
    </row>
    <row r="30" spans="1:6" ht="36" customHeight="1">
      <c r="A30" s="58" t="s">
        <v>1</v>
      </c>
      <c r="B30" s="92">
        <v>912</v>
      </c>
      <c r="C30" s="59" t="s">
        <v>19</v>
      </c>
      <c r="D30" s="70" t="s">
        <v>274</v>
      </c>
      <c r="E30" s="63" t="s">
        <v>221</v>
      </c>
      <c r="F30" s="60">
        <v>23606</v>
      </c>
    </row>
    <row r="31" spans="1:6" ht="29.25" customHeight="1">
      <c r="A31" s="58" t="s">
        <v>97</v>
      </c>
      <c r="B31" s="92">
        <v>912</v>
      </c>
      <c r="C31" s="59">
        <v>107</v>
      </c>
      <c r="D31" s="70" t="s">
        <v>210</v>
      </c>
      <c r="E31" s="59">
        <v>244</v>
      </c>
      <c r="F31" s="67">
        <v>698.8</v>
      </c>
    </row>
    <row r="32" spans="1:6" ht="29.25" customHeight="1">
      <c r="A32" s="93" t="s">
        <v>288</v>
      </c>
      <c r="B32" s="92">
        <v>912</v>
      </c>
      <c r="C32" s="59">
        <v>111</v>
      </c>
      <c r="D32" s="70" t="s">
        <v>215</v>
      </c>
      <c r="E32" s="59">
        <v>870</v>
      </c>
      <c r="F32" s="67">
        <v>20000</v>
      </c>
    </row>
    <row r="33" spans="1:6" ht="24" customHeight="1">
      <c r="A33" s="58" t="s">
        <v>98</v>
      </c>
      <c r="B33" s="92">
        <v>912</v>
      </c>
      <c r="C33" s="63" t="s">
        <v>22</v>
      </c>
      <c r="D33" s="92"/>
      <c r="E33" s="59"/>
      <c r="F33" s="67">
        <f>F38+F34+F35</f>
        <v>21058.18</v>
      </c>
    </row>
    <row r="34" spans="1:6" ht="133.5" customHeight="1">
      <c r="A34" s="85" t="s">
        <v>245</v>
      </c>
      <c r="B34" s="92">
        <v>912</v>
      </c>
      <c r="C34" s="63" t="s">
        <v>22</v>
      </c>
      <c r="D34" s="70" t="s">
        <v>281</v>
      </c>
      <c r="E34" s="59">
        <v>244</v>
      </c>
      <c r="F34" s="60">
        <v>500</v>
      </c>
    </row>
    <row r="35" spans="1:6" ht="42" customHeight="1">
      <c r="A35" s="82" t="s">
        <v>121</v>
      </c>
      <c r="B35" s="92">
        <v>912</v>
      </c>
      <c r="C35" s="63" t="s">
        <v>22</v>
      </c>
      <c r="D35" s="70" t="s">
        <v>211</v>
      </c>
      <c r="E35" s="59"/>
      <c r="F35" s="67">
        <f>F36+F37</f>
        <v>9100</v>
      </c>
    </row>
    <row r="36" spans="1:6" ht="30" customHeight="1">
      <c r="A36" s="93" t="s">
        <v>277</v>
      </c>
      <c r="B36" s="92">
        <v>912</v>
      </c>
      <c r="C36" s="63" t="s">
        <v>22</v>
      </c>
      <c r="D36" s="70" t="s">
        <v>211</v>
      </c>
      <c r="E36" s="59">
        <v>121</v>
      </c>
      <c r="F36" s="60">
        <v>6468</v>
      </c>
    </row>
    <row r="37" spans="1:6" ht="18" customHeight="1">
      <c r="A37" s="93" t="s">
        <v>279</v>
      </c>
      <c r="B37" s="92">
        <v>912</v>
      </c>
      <c r="C37" s="63" t="s">
        <v>22</v>
      </c>
      <c r="D37" s="70" t="s">
        <v>211</v>
      </c>
      <c r="E37" s="59">
        <v>244</v>
      </c>
      <c r="F37" s="60">
        <v>2632</v>
      </c>
    </row>
    <row r="38" spans="1:6" s="47" customFormat="1" ht="50.25" customHeight="1">
      <c r="A38" s="58" t="s">
        <v>99</v>
      </c>
      <c r="B38" s="92">
        <v>912</v>
      </c>
      <c r="C38" s="63" t="s">
        <v>22</v>
      </c>
      <c r="D38" s="70" t="s">
        <v>239</v>
      </c>
      <c r="E38" s="63" t="s">
        <v>17</v>
      </c>
      <c r="F38" s="67">
        <v>11458.18</v>
      </c>
    </row>
    <row r="39" spans="1:6" s="47" customFormat="1" ht="21.75" customHeight="1">
      <c r="A39" s="58" t="s">
        <v>8</v>
      </c>
      <c r="B39" s="92">
        <v>912</v>
      </c>
      <c r="C39" s="63" t="s">
        <v>27</v>
      </c>
      <c r="D39" s="70"/>
      <c r="E39" s="59"/>
      <c r="F39" s="67">
        <f>F40+F41+F42</f>
        <v>285870.00000000006</v>
      </c>
    </row>
    <row r="40" spans="1:6" s="47" customFormat="1" ht="30" customHeight="1">
      <c r="A40" s="93" t="s">
        <v>277</v>
      </c>
      <c r="B40" s="92">
        <v>912</v>
      </c>
      <c r="C40" s="63" t="s">
        <v>27</v>
      </c>
      <c r="D40" s="70" t="s">
        <v>213</v>
      </c>
      <c r="E40" s="59">
        <v>121</v>
      </c>
      <c r="F40" s="60">
        <v>250990.67</v>
      </c>
    </row>
    <row r="41" spans="1:6" s="47" customFormat="1" ht="27.75" customHeight="1">
      <c r="A41" s="95" t="s">
        <v>278</v>
      </c>
      <c r="B41" s="92">
        <v>912</v>
      </c>
      <c r="C41" s="63" t="s">
        <v>27</v>
      </c>
      <c r="D41" s="70" t="s">
        <v>213</v>
      </c>
      <c r="E41" s="59">
        <v>122</v>
      </c>
      <c r="F41" s="60">
        <v>12000</v>
      </c>
    </row>
    <row r="42" spans="1:6" s="47" customFormat="1" ht="18" customHeight="1">
      <c r="A42" s="93" t="s">
        <v>279</v>
      </c>
      <c r="B42" s="92">
        <v>912</v>
      </c>
      <c r="C42" s="63" t="s">
        <v>27</v>
      </c>
      <c r="D42" s="70" t="s">
        <v>213</v>
      </c>
      <c r="E42" s="59">
        <v>244</v>
      </c>
      <c r="F42" s="60">
        <v>22879.33</v>
      </c>
    </row>
    <row r="43" spans="1:6" s="47" customFormat="1" ht="39" customHeight="1">
      <c r="A43" s="58" t="s">
        <v>10</v>
      </c>
      <c r="B43" s="92">
        <v>912</v>
      </c>
      <c r="C43" s="63" t="s">
        <v>129</v>
      </c>
      <c r="D43" s="70"/>
      <c r="E43" s="59"/>
      <c r="F43" s="67">
        <f>F44</f>
        <v>70036</v>
      </c>
    </row>
    <row r="44" spans="1:6" ht="94.5" customHeight="1">
      <c r="A44" s="17" t="s">
        <v>243</v>
      </c>
      <c r="B44" s="92">
        <v>912</v>
      </c>
      <c r="C44" s="63" t="s">
        <v>23</v>
      </c>
      <c r="D44" s="70" t="s">
        <v>244</v>
      </c>
      <c r="E44" s="59">
        <v>244</v>
      </c>
      <c r="F44" s="60">
        <v>70036</v>
      </c>
    </row>
    <row r="45" spans="1:6" ht="23.25" customHeight="1">
      <c r="A45" s="58" t="s">
        <v>12</v>
      </c>
      <c r="B45" s="92">
        <v>912</v>
      </c>
      <c r="C45" s="63" t="s">
        <v>204</v>
      </c>
      <c r="D45" s="70"/>
      <c r="E45" s="59"/>
      <c r="F45" s="67">
        <f>F47+F46+F49+F50+F48</f>
        <v>1280878.1400000001</v>
      </c>
    </row>
    <row r="46" spans="1:6" ht="81.75" customHeight="1">
      <c r="A46" s="86" t="s">
        <v>249</v>
      </c>
      <c r="B46" s="92">
        <v>912</v>
      </c>
      <c r="C46" s="63" t="s">
        <v>204</v>
      </c>
      <c r="D46" s="70" t="s">
        <v>250</v>
      </c>
      <c r="E46" s="59">
        <v>244</v>
      </c>
      <c r="F46" s="60">
        <v>209471.52</v>
      </c>
    </row>
    <row r="47" spans="1:6" ht="80.25" customHeight="1">
      <c r="A47" s="87" t="s">
        <v>248</v>
      </c>
      <c r="B47" s="92">
        <v>912</v>
      </c>
      <c r="C47" s="63" t="s">
        <v>204</v>
      </c>
      <c r="D47" s="70" t="s">
        <v>259</v>
      </c>
      <c r="E47" s="59">
        <v>244</v>
      </c>
      <c r="F47" s="60">
        <v>615561.62</v>
      </c>
    </row>
    <row r="48" spans="1:6" ht="80.25" customHeight="1">
      <c r="A48" s="87" t="s">
        <v>315</v>
      </c>
      <c r="B48" s="92">
        <v>912</v>
      </c>
      <c r="C48" s="63" t="s">
        <v>204</v>
      </c>
      <c r="D48" s="105" t="s">
        <v>310</v>
      </c>
      <c r="E48" s="59">
        <v>244</v>
      </c>
      <c r="F48" s="60">
        <v>255645</v>
      </c>
    </row>
    <row r="49" spans="1:6" ht="63" customHeight="1">
      <c r="A49" s="83" t="s">
        <v>292</v>
      </c>
      <c r="B49" s="92">
        <v>912</v>
      </c>
      <c r="C49" s="63" t="s">
        <v>204</v>
      </c>
      <c r="D49" s="105" t="s">
        <v>297</v>
      </c>
      <c r="E49" s="59">
        <v>244</v>
      </c>
      <c r="F49" s="60">
        <v>200000</v>
      </c>
    </row>
    <row r="50" spans="1:6" ht="68.25" customHeight="1">
      <c r="A50" s="83" t="s">
        <v>298</v>
      </c>
      <c r="B50" s="92">
        <v>912</v>
      </c>
      <c r="C50" s="63" t="s">
        <v>204</v>
      </c>
      <c r="D50" s="105" t="s">
        <v>299</v>
      </c>
      <c r="E50" s="59">
        <v>244</v>
      </c>
      <c r="F50" s="60">
        <v>200</v>
      </c>
    </row>
    <row r="51" spans="1:6" ht="25.5" customHeight="1">
      <c r="A51" s="58" t="s">
        <v>3</v>
      </c>
      <c r="B51" s="92">
        <v>912</v>
      </c>
      <c r="C51" s="63" t="s">
        <v>4</v>
      </c>
      <c r="D51" s="92"/>
      <c r="E51" s="59"/>
      <c r="F51" s="60"/>
    </row>
    <row r="52" spans="1:6" ht="67.5" customHeight="1">
      <c r="A52" s="88" t="s">
        <v>252</v>
      </c>
      <c r="B52" s="92">
        <v>912</v>
      </c>
      <c r="C52" s="63" t="s">
        <v>25</v>
      </c>
      <c r="D52" s="105" t="s">
        <v>283</v>
      </c>
      <c r="E52" s="59"/>
      <c r="F52" s="67">
        <f>F53+F54</f>
        <v>324792</v>
      </c>
    </row>
    <row r="53" spans="1:6" ht="18.75" customHeight="1">
      <c r="A53" s="102" t="s">
        <v>289</v>
      </c>
      <c r="B53" s="92">
        <v>912</v>
      </c>
      <c r="C53" s="63" t="s">
        <v>25</v>
      </c>
      <c r="D53" s="105" t="s">
        <v>283</v>
      </c>
      <c r="E53" s="59">
        <v>243</v>
      </c>
      <c r="F53" s="60">
        <v>280000</v>
      </c>
    </row>
    <row r="54" spans="1:6" ht="19.5" customHeight="1">
      <c r="A54" s="93" t="s">
        <v>279</v>
      </c>
      <c r="B54" s="92">
        <v>912</v>
      </c>
      <c r="C54" s="63" t="s">
        <v>25</v>
      </c>
      <c r="D54" s="105" t="s">
        <v>283</v>
      </c>
      <c r="E54" s="59">
        <v>244</v>
      </c>
      <c r="F54" s="60">
        <v>44792</v>
      </c>
    </row>
    <row r="55" spans="1:6" ht="19.5" customHeight="1">
      <c r="A55" s="111" t="s">
        <v>314</v>
      </c>
      <c r="B55" s="92">
        <v>912</v>
      </c>
      <c r="C55" s="63" t="s">
        <v>24</v>
      </c>
      <c r="D55" s="70"/>
      <c r="E55" s="59"/>
      <c r="F55" s="67">
        <f>F56+F58+F57</f>
        <v>926608.2</v>
      </c>
    </row>
    <row r="56" spans="1:6" ht="69.75" customHeight="1">
      <c r="A56" s="118" t="s">
        <v>316</v>
      </c>
      <c r="B56" s="92">
        <v>912</v>
      </c>
      <c r="C56" s="63" t="s">
        <v>24</v>
      </c>
      <c r="D56" s="105" t="s">
        <v>313</v>
      </c>
      <c r="E56" s="59">
        <v>414</v>
      </c>
      <c r="F56" s="60">
        <v>600000</v>
      </c>
    </row>
    <row r="57" spans="1:6" ht="69.75" customHeight="1">
      <c r="A57" s="116" t="s">
        <v>316</v>
      </c>
      <c r="B57" s="92">
        <v>912</v>
      </c>
      <c r="C57" s="63" t="s">
        <v>24</v>
      </c>
      <c r="D57" s="105" t="s">
        <v>322</v>
      </c>
      <c r="E57" s="59">
        <v>414</v>
      </c>
      <c r="F57" s="60">
        <v>300000</v>
      </c>
    </row>
    <row r="58" spans="1:6" ht="77.25" customHeight="1">
      <c r="A58" s="101" t="s">
        <v>253</v>
      </c>
      <c r="B58" s="92">
        <v>912</v>
      </c>
      <c r="C58" s="63" t="s">
        <v>24</v>
      </c>
      <c r="D58" s="70" t="s">
        <v>233</v>
      </c>
      <c r="E58" s="63" t="s">
        <v>254</v>
      </c>
      <c r="F58" s="67">
        <v>26608.2</v>
      </c>
    </row>
    <row r="59" spans="1:6" ht="18" customHeight="1">
      <c r="A59" s="58" t="s">
        <v>100</v>
      </c>
      <c r="B59" s="92">
        <v>912</v>
      </c>
      <c r="C59" s="63" t="s">
        <v>205</v>
      </c>
      <c r="D59" s="70"/>
      <c r="E59" s="59"/>
      <c r="F59" s="67">
        <f>F60+F61+F62</f>
        <v>1387422.4</v>
      </c>
    </row>
    <row r="60" spans="1:6" ht="57.75" customHeight="1">
      <c r="A60" s="58" t="s">
        <v>256</v>
      </c>
      <c r="B60" s="92">
        <v>912</v>
      </c>
      <c r="C60" s="63" t="s">
        <v>205</v>
      </c>
      <c r="D60" s="70" t="s">
        <v>257</v>
      </c>
      <c r="E60" s="59">
        <v>244</v>
      </c>
      <c r="F60" s="60">
        <v>950060</v>
      </c>
    </row>
    <row r="61" spans="1:6" ht="66.75" customHeight="1">
      <c r="A61" s="58" t="s">
        <v>284</v>
      </c>
      <c r="B61" s="92">
        <v>912</v>
      </c>
      <c r="C61" s="63" t="s">
        <v>205</v>
      </c>
      <c r="D61" s="70" t="s">
        <v>258</v>
      </c>
      <c r="E61" s="59">
        <v>244</v>
      </c>
      <c r="F61" s="60">
        <v>419584.9</v>
      </c>
    </row>
    <row r="62" spans="1:6" ht="27.75" customHeight="1">
      <c r="A62" s="58" t="s">
        <v>231</v>
      </c>
      <c r="B62" s="92">
        <v>912</v>
      </c>
      <c r="C62" s="63" t="s">
        <v>205</v>
      </c>
      <c r="D62" s="70" t="s">
        <v>255</v>
      </c>
      <c r="E62" s="59">
        <v>111</v>
      </c>
      <c r="F62" s="60">
        <v>17777.5</v>
      </c>
    </row>
    <row r="63" spans="1:6" ht="27.75" customHeight="1">
      <c r="A63" s="103" t="s">
        <v>290</v>
      </c>
      <c r="B63" s="92">
        <v>912</v>
      </c>
      <c r="C63" s="63" t="s">
        <v>280</v>
      </c>
      <c r="D63" s="70"/>
      <c r="E63" s="59"/>
      <c r="F63" s="67">
        <f>F64+F65</f>
        <v>22400</v>
      </c>
    </row>
    <row r="64" spans="1:6" ht="49.5" customHeight="1">
      <c r="A64" s="93" t="s">
        <v>286</v>
      </c>
      <c r="B64" s="92">
        <v>912</v>
      </c>
      <c r="C64" s="63" t="s">
        <v>280</v>
      </c>
      <c r="D64" s="70" t="s">
        <v>287</v>
      </c>
      <c r="E64" s="59">
        <v>244</v>
      </c>
      <c r="F64" s="60">
        <v>2400</v>
      </c>
    </row>
    <row r="65" spans="1:6" ht="38.25">
      <c r="A65" s="83" t="s">
        <v>272</v>
      </c>
      <c r="B65" s="92">
        <v>912</v>
      </c>
      <c r="C65" s="63" t="s">
        <v>280</v>
      </c>
      <c r="D65" s="105" t="s">
        <v>312</v>
      </c>
      <c r="E65" s="59">
        <v>244</v>
      </c>
      <c r="F65" s="104">
        <v>20000</v>
      </c>
    </row>
    <row r="66" spans="1:6" ht="21.75" customHeight="1">
      <c r="A66" s="58" t="s">
        <v>11</v>
      </c>
      <c r="B66" s="92">
        <v>912</v>
      </c>
      <c r="C66" s="63" t="s">
        <v>5</v>
      </c>
      <c r="D66" s="92"/>
      <c r="E66" s="59"/>
      <c r="F66" s="67">
        <f>F67</f>
        <v>265700</v>
      </c>
    </row>
    <row r="67" spans="1:6" ht="81.75" customHeight="1">
      <c r="A67" s="80" t="s">
        <v>226</v>
      </c>
      <c r="B67" s="92">
        <v>912</v>
      </c>
      <c r="C67" s="63" t="s">
        <v>5</v>
      </c>
      <c r="D67" s="92">
        <v>3968000</v>
      </c>
      <c r="E67" s="59">
        <v>111</v>
      </c>
      <c r="F67" s="60">
        <v>265700</v>
      </c>
    </row>
    <row r="68" spans="1:6" ht="17.25" customHeight="1">
      <c r="A68" s="58" t="s">
        <v>6</v>
      </c>
      <c r="B68" s="92">
        <v>912</v>
      </c>
      <c r="C68" s="63" t="s">
        <v>26</v>
      </c>
      <c r="D68" s="70"/>
      <c r="E68" s="59"/>
      <c r="F68" s="67">
        <f>F69+F70+F71</f>
        <v>4114343</v>
      </c>
    </row>
    <row r="69" spans="1:6" ht="78" customHeight="1">
      <c r="A69" s="58" t="s">
        <v>260</v>
      </c>
      <c r="B69" s="92">
        <v>912</v>
      </c>
      <c r="C69" s="63" t="s">
        <v>26</v>
      </c>
      <c r="D69" s="70" t="s">
        <v>261</v>
      </c>
      <c r="E69" s="59">
        <v>611</v>
      </c>
      <c r="F69" s="60">
        <v>3929843</v>
      </c>
    </row>
    <row r="70" spans="1:6" ht="77.25" customHeight="1">
      <c r="A70" s="79" t="s">
        <v>235</v>
      </c>
      <c r="B70" s="92">
        <v>912</v>
      </c>
      <c r="C70" s="63" t="s">
        <v>26</v>
      </c>
      <c r="D70" s="70" t="s">
        <v>262</v>
      </c>
      <c r="E70" s="59">
        <v>611</v>
      </c>
      <c r="F70" s="60">
        <v>64500</v>
      </c>
    </row>
    <row r="71" spans="1:6" ht="24.75" customHeight="1">
      <c r="A71" s="58" t="s">
        <v>0</v>
      </c>
      <c r="B71" s="92">
        <v>912</v>
      </c>
      <c r="C71" s="63" t="s">
        <v>26</v>
      </c>
      <c r="D71" s="70" t="s">
        <v>228</v>
      </c>
      <c r="E71" s="59">
        <v>612</v>
      </c>
      <c r="F71" s="60">
        <v>120000</v>
      </c>
    </row>
    <row r="74" ht="54" customHeight="1"/>
    <row r="75" ht="62.25" customHeight="1"/>
    <row r="76" ht="59.25" customHeight="1"/>
    <row r="77" ht="68.25" customHeight="1"/>
    <row r="78" ht="70.5" customHeight="1"/>
    <row r="80" ht="45" customHeight="1"/>
    <row r="83" ht="75.75" customHeight="1"/>
    <row r="87" ht="38.25" customHeight="1"/>
  </sheetData>
  <sheetProtection/>
  <mergeCells count="7">
    <mergeCell ref="A2:F2"/>
    <mergeCell ref="A9:E9"/>
    <mergeCell ref="B7:E7"/>
    <mergeCell ref="A4:F4"/>
    <mergeCell ref="A5:F5"/>
    <mergeCell ref="A7:A8"/>
    <mergeCell ref="F7:F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3.00390625" style="0" customWidth="1"/>
    <col min="2" max="2" width="7.75390625" style="0" customWidth="1"/>
    <col min="3" max="3" width="9.75390625" style="0" customWidth="1"/>
    <col min="4" max="4" width="8.125" style="0" customWidth="1"/>
    <col min="5" max="5" width="17.375" style="0" customWidth="1"/>
  </cols>
  <sheetData>
    <row r="2" spans="1:5" ht="44.25" customHeight="1">
      <c r="A2" s="143" t="s">
        <v>328</v>
      </c>
      <c r="B2" s="144"/>
      <c r="C2" s="144"/>
      <c r="D2" s="144"/>
      <c r="E2" s="144"/>
    </row>
    <row r="3" spans="1:7" ht="42" customHeight="1">
      <c r="A3" s="143" t="s">
        <v>304</v>
      </c>
      <c r="B3" s="144"/>
      <c r="C3" s="144"/>
      <c r="D3" s="144"/>
      <c r="E3" s="144"/>
      <c r="F3" s="6"/>
      <c r="G3" s="7"/>
    </row>
    <row r="4" spans="1:7" ht="68.25" customHeight="1">
      <c r="A4" s="154" t="s">
        <v>247</v>
      </c>
      <c r="B4" s="154"/>
      <c r="C4" s="154"/>
      <c r="D4" s="154"/>
      <c r="E4" s="154"/>
      <c r="F4" s="6"/>
      <c r="G4" s="7"/>
    </row>
    <row r="5" spans="1:7" ht="12.75">
      <c r="A5" s="55"/>
      <c r="B5" s="55"/>
      <c r="C5" s="55"/>
      <c r="D5" s="55"/>
      <c r="E5" s="56" t="s">
        <v>193</v>
      </c>
      <c r="F5" s="6"/>
      <c r="G5" s="7"/>
    </row>
    <row r="6" spans="1:7" ht="12.75">
      <c r="A6" s="152" t="s">
        <v>120</v>
      </c>
      <c r="B6" s="153" t="s">
        <v>194</v>
      </c>
      <c r="C6" s="153"/>
      <c r="D6" s="153"/>
      <c r="E6" s="152" t="s">
        <v>195</v>
      </c>
      <c r="F6" s="6"/>
      <c r="G6" s="16"/>
    </row>
    <row r="7" spans="1:7" ht="25.5">
      <c r="A7" s="152"/>
      <c r="B7" s="57" t="s">
        <v>198</v>
      </c>
      <c r="C7" s="57" t="s">
        <v>196</v>
      </c>
      <c r="D7" s="57" t="s">
        <v>197</v>
      </c>
      <c r="E7" s="152"/>
      <c r="F7" s="6"/>
      <c r="G7" s="16"/>
    </row>
    <row r="8" spans="1:5" ht="12.75">
      <c r="A8" s="145" t="s">
        <v>199</v>
      </c>
      <c r="B8" s="146"/>
      <c r="C8" s="146"/>
      <c r="D8" s="147"/>
      <c r="E8" s="69">
        <f>E9+E35+E39+E41+E48+E51+E55+E62+E64+E59</f>
        <v>13755169.03</v>
      </c>
    </row>
    <row r="9" spans="1:5" ht="13.5" customHeight="1">
      <c r="A9" s="58" t="s">
        <v>9</v>
      </c>
      <c r="B9" s="59" t="s">
        <v>35</v>
      </c>
      <c r="C9" s="59"/>
      <c r="D9" s="59"/>
      <c r="E9" s="60">
        <f>E10+E13+E15+E29+E31+E30</f>
        <v>5077119.29</v>
      </c>
    </row>
    <row r="10" spans="1:11" ht="38.25" customHeight="1">
      <c r="A10" s="58" t="s">
        <v>28</v>
      </c>
      <c r="B10" s="59" t="s">
        <v>29</v>
      </c>
      <c r="C10" s="59">
        <v>8010000</v>
      </c>
      <c r="D10" s="59"/>
      <c r="E10" s="67">
        <f>E11+E12</f>
        <v>666753.95</v>
      </c>
      <c r="K10" t="s">
        <v>308</v>
      </c>
    </row>
    <row r="11" spans="1:5" ht="41.25" customHeight="1">
      <c r="A11" s="58" t="s">
        <v>30</v>
      </c>
      <c r="B11" s="59" t="s">
        <v>29</v>
      </c>
      <c r="C11" s="70" t="s">
        <v>219</v>
      </c>
      <c r="D11" s="59">
        <v>121</v>
      </c>
      <c r="E11" s="60">
        <v>625966.45</v>
      </c>
    </row>
    <row r="12" spans="1:5" ht="41.25" customHeight="1">
      <c r="A12" s="61" t="s">
        <v>13</v>
      </c>
      <c r="B12" s="76" t="s">
        <v>29</v>
      </c>
      <c r="C12" s="70" t="s">
        <v>219</v>
      </c>
      <c r="D12" s="76" t="s">
        <v>14</v>
      </c>
      <c r="E12" s="60">
        <v>40787.5</v>
      </c>
    </row>
    <row r="13" spans="1:5" ht="54" customHeight="1">
      <c r="A13" s="58" t="s">
        <v>95</v>
      </c>
      <c r="B13" s="59" t="s">
        <v>15</v>
      </c>
      <c r="C13" s="59"/>
      <c r="D13" s="59"/>
      <c r="E13" s="67">
        <f>E14</f>
        <v>24000</v>
      </c>
    </row>
    <row r="14" spans="1:5" ht="40.5" customHeight="1">
      <c r="A14" s="98" t="s">
        <v>237</v>
      </c>
      <c r="B14" s="59" t="s">
        <v>15</v>
      </c>
      <c r="C14" s="63" t="s">
        <v>218</v>
      </c>
      <c r="D14" s="63" t="s">
        <v>14</v>
      </c>
      <c r="E14" s="60">
        <v>24000</v>
      </c>
    </row>
    <row r="15" spans="1:5" ht="52.5" customHeight="1">
      <c r="A15" s="58" t="s">
        <v>96</v>
      </c>
      <c r="B15" s="59" t="s">
        <v>19</v>
      </c>
      <c r="C15" s="63"/>
      <c r="D15" s="59"/>
      <c r="E15" s="67">
        <f>E16+E17+E22+E27+E28+E21</f>
        <v>4344608.36</v>
      </c>
    </row>
    <row r="16" spans="1:5" ht="117" customHeight="1">
      <c r="A16" s="58" t="s">
        <v>251</v>
      </c>
      <c r="B16" s="59" t="s">
        <v>19</v>
      </c>
      <c r="C16" s="63" t="s">
        <v>246</v>
      </c>
      <c r="D16" s="59">
        <v>244</v>
      </c>
      <c r="E16" s="67">
        <v>4000</v>
      </c>
    </row>
    <row r="17" spans="1:5" ht="52.5" customHeight="1">
      <c r="A17" s="58" t="s">
        <v>96</v>
      </c>
      <c r="B17" s="59" t="s">
        <v>19</v>
      </c>
      <c r="C17" s="63" t="s">
        <v>216</v>
      </c>
      <c r="D17" s="59"/>
      <c r="E17" s="67">
        <f>E18+E19+E20</f>
        <v>4276334.63</v>
      </c>
    </row>
    <row r="18" spans="1:5" ht="37.5" customHeight="1">
      <c r="A18" s="58" t="s">
        <v>30</v>
      </c>
      <c r="B18" s="59" t="s">
        <v>19</v>
      </c>
      <c r="C18" s="63" t="s">
        <v>216</v>
      </c>
      <c r="D18" s="59">
        <v>121</v>
      </c>
      <c r="E18" s="60">
        <v>2351276.31</v>
      </c>
    </row>
    <row r="19" spans="1:5" ht="39" customHeight="1">
      <c r="A19" s="58" t="s">
        <v>13</v>
      </c>
      <c r="B19" s="59" t="s">
        <v>19</v>
      </c>
      <c r="C19" s="63" t="s">
        <v>216</v>
      </c>
      <c r="D19" s="59">
        <v>122</v>
      </c>
      <c r="E19" s="60">
        <v>77735.23</v>
      </c>
    </row>
    <row r="20" spans="1:5" ht="40.5" customHeight="1">
      <c r="A20" s="58" t="s">
        <v>16</v>
      </c>
      <c r="B20" s="59" t="s">
        <v>19</v>
      </c>
      <c r="C20" s="63" t="s">
        <v>216</v>
      </c>
      <c r="D20" s="59">
        <v>244</v>
      </c>
      <c r="E20" s="60">
        <v>1847323.09</v>
      </c>
    </row>
    <row r="21" spans="1:5" ht="21.75" customHeight="1">
      <c r="A21" s="93" t="s">
        <v>306</v>
      </c>
      <c r="B21" s="59" t="s">
        <v>19</v>
      </c>
      <c r="C21" s="63" t="s">
        <v>216</v>
      </c>
      <c r="D21" s="59">
        <v>852</v>
      </c>
      <c r="E21" s="67">
        <v>1209</v>
      </c>
    </row>
    <row r="22" spans="1:5" ht="63.75" customHeight="1">
      <c r="A22" s="79" t="s">
        <v>235</v>
      </c>
      <c r="B22" s="59" t="s">
        <v>19</v>
      </c>
      <c r="C22" s="63" t="s">
        <v>220</v>
      </c>
      <c r="D22" s="59">
        <v>121</v>
      </c>
      <c r="E22" s="67">
        <v>11569.73</v>
      </c>
    </row>
    <row r="23" spans="1:5" ht="12.75" customHeight="1" hidden="1">
      <c r="A23" s="58" t="s">
        <v>20</v>
      </c>
      <c r="B23" s="59" t="s">
        <v>19</v>
      </c>
      <c r="C23" s="59" t="s">
        <v>21</v>
      </c>
      <c r="D23" s="59"/>
      <c r="E23" s="60">
        <v>510000</v>
      </c>
    </row>
    <row r="24" spans="1:5" ht="12.75" customHeight="1" hidden="1">
      <c r="A24" s="58" t="s">
        <v>30</v>
      </c>
      <c r="B24" s="59" t="s">
        <v>19</v>
      </c>
      <c r="C24" s="59" t="s">
        <v>21</v>
      </c>
      <c r="D24" s="59" t="s">
        <v>31</v>
      </c>
      <c r="E24" s="60">
        <v>465600</v>
      </c>
    </row>
    <row r="25" spans="1:5" ht="12.75" customHeight="1" hidden="1">
      <c r="A25" s="58" t="s">
        <v>13</v>
      </c>
      <c r="B25" s="59" t="s">
        <v>19</v>
      </c>
      <c r="C25" s="59" t="s">
        <v>21</v>
      </c>
      <c r="D25" s="59" t="s">
        <v>14</v>
      </c>
      <c r="E25" s="60">
        <v>22900</v>
      </c>
    </row>
    <row r="26" spans="1:5" ht="15.75" customHeight="1" hidden="1">
      <c r="A26" s="58" t="s">
        <v>16</v>
      </c>
      <c r="B26" s="59" t="s">
        <v>19</v>
      </c>
      <c r="C26" s="59" t="s">
        <v>21</v>
      </c>
      <c r="D26" s="63" t="s">
        <v>17</v>
      </c>
      <c r="E26" s="60">
        <v>21500</v>
      </c>
    </row>
    <row r="27" spans="1:5" ht="27" customHeight="1">
      <c r="A27" s="58" t="s">
        <v>2</v>
      </c>
      <c r="B27" s="59" t="s">
        <v>19</v>
      </c>
      <c r="C27" s="63" t="s">
        <v>273</v>
      </c>
      <c r="D27" s="63" t="s">
        <v>221</v>
      </c>
      <c r="E27" s="60">
        <v>27889</v>
      </c>
    </row>
    <row r="28" spans="1:5" ht="24.75" customHeight="1">
      <c r="A28" s="58" t="s">
        <v>1</v>
      </c>
      <c r="B28" s="59" t="s">
        <v>19</v>
      </c>
      <c r="C28" s="63" t="s">
        <v>274</v>
      </c>
      <c r="D28" s="63" t="s">
        <v>221</v>
      </c>
      <c r="E28" s="60">
        <v>23606</v>
      </c>
    </row>
    <row r="29" spans="1:5" ht="25.5" customHeight="1">
      <c r="A29" s="58" t="s">
        <v>97</v>
      </c>
      <c r="B29" s="59">
        <v>107</v>
      </c>
      <c r="C29" s="63" t="s">
        <v>210</v>
      </c>
      <c r="D29" s="59">
        <v>244</v>
      </c>
      <c r="E29" s="67">
        <v>698.8</v>
      </c>
    </row>
    <row r="30" spans="1:5" ht="14.25" customHeight="1">
      <c r="A30" s="93" t="s">
        <v>288</v>
      </c>
      <c r="B30" s="59">
        <v>111</v>
      </c>
      <c r="C30" s="94" t="s">
        <v>215</v>
      </c>
      <c r="D30" s="59">
        <v>870</v>
      </c>
      <c r="E30" s="67">
        <v>20000</v>
      </c>
    </row>
    <row r="31" spans="1:5" ht="13.5" customHeight="1">
      <c r="A31" s="58" t="s">
        <v>98</v>
      </c>
      <c r="B31" s="63" t="s">
        <v>22</v>
      </c>
      <c r="C31" s="59"/>
      <c r="D31" s="59"/>
      <c r="E31" s="67">
        <f>E32+E33+E34</f>
        <v>21058.18</v>
      </c>
    </row>
    <row r="32" spans="1:5" ht="120" customHeight="1">
      <c r="A32" s="106" t="s">
        <v>245</v>
      </c>
      <c r="B32" s="63" t="s">
        <v>22</v>
      </c>
      <c r="C32" s="94" t="s">
        <v>281</v>
      </c>
      <c r="D32" s="59">
        <v>244</v>
      </c>
      <c r="E32" s="60">
        <v>500</v>
      </c>
    </row>
    <row r="33" spans="1:5" s="47" customFormat="1" ht="39" customHeight="1">
      <c r="A33" s="107" t="s">
        <v>121</v>
      </c>
      <c r="B33" s="63" t="s">
        <v>22</v>
      </c>
      <c r="C33" s="63" t="s">
        <v>211</v>
      </c>
      <c r="D33" s="59">
        <v>244</v>
      </c>
      <c r="E33" s="60">
        <v>9100</v>
      </c>
    </row>
    <row r="34" spans="1:5" s="47" customFormat="1" ht="42" customHeight="1">
      <c r="A34" s="58" t="s">
        <v>99</v>
      </c>
      <c r="B34" s="63" t="s">
        <v>22</v>
      </c>
      <c r="C34" s="63" t="s">
        <v>239</v>
      </c>
      <c r="D34" s="59">
        <v>244</v>
      </c>
      <c r="E34" s="60">
        <v>11458.18</v>
      </c>
    </row>
    <row r="35" spans="1:5" s="47" customFormat="1" ht="13.5" customHeight="1">
      <c r="A35" s="58" t="s">
        <v>8</v>
      </c>
      <c r="B35" s="63" t="s">
        <v>27</v>
      </c>
      <c r="C35" s="63" t="s">
        <v>213</v>
      </c>
      <c r="D35" s="59"/>
      <c r="E35" s="67">
        <f>E36+E37+E38</f>
        <v>285870.00000000006</v>
      </c>
    </row>
    <row r="36" spans="1:5" s="47" customFormat="1" ht="25.5" customHeight="1">
      <c r="A36" s="93" t="s">
        <v>277</v>
      </c>
      <c r="B36" s="63" t="s">
        <v>27</v>
      </c>
      <c r="C36" s="63" t="s">
        <v>213</v>
      </c>
      <c r="D36" s="59">
        <v>121</v>
      </c>
      <c r="E36" s="60">
        <v>250990.67</v>
      </c>
    </row>
    <row r="37" spans="1:5" s="47" customFormat="1" ht="24" customHeight="1">
      <c r="A37" s="95" t="s">
        <v>278</v>
      </c>
      <c r="B37" s="63" t="s">
        <v>27</v>
      </c>
      <c r="C37" s="63" t="s">
        <v>213</v>
      </c>
      <c r="D37" s="59">
        <v>122</v>
      </c>
      <c r="E37" s="60">
        <v>12000</v>
      </c>
    </row>
    <row r="38" spans="1:5" s="47" customFormat="1" ht="14.25" customHeight="1">
      <c r="A38" s="93" t="s">
        <v>279</v>
      </c>
      <c r="B38" s="63" t="s">
        <v>27</v>
      </c>
      <c r="C38" s="63" t="s">
        <v>213</v>
      </c>
      <c r="D38" s="59">
        <v>244</v>
      </c>
      <c r="E38" s="60">
        <v>22879.33</v>
      </c>
    </row>
    <row r="39" spans="1:5" s="47" customFormat="1" ht="27" customHeight="1">
      <c r="A39" s="58" t="s">
        <v>10</v>
      </c>
      <c r="B39" s="63" t="s">
        <v>129</v>
      </c>
      <c r="C39" s="63"/>
      <c r="D39" s="59"/>
      <c r="E39" s="67">
        <f>E40</f>
        <v>70036</v>
      </c>
    </row>
    <row r="40" spans="1:5" ht="92.25" customHeight="1">
      <c r="A40" s="101" t="s">
        <v>243</v>
      </c>
      <c r="B40" s="63" t="s">
        <v>23</v>
      </c>
      <c r="C40" s="94" t="s">
        <v>282</v>
      </c>
      <c r="D40" s="59">
        <v>244</v>
      </c>
      <c r="E40" s="60">
        <v>70036</v>
      </c>
    </row>
    <row r="41" spans="1:5" ht="14.25" customHeight="1">
      <c r="A41" s="58" t="s">
        <v>12</v>
      </c>
      <c r="B41" s="63" t="s">
        <v>204</v>
      </c>
      <c r="C41" s="63"/>
      <c r="D41" s="59"/>
      <c r="E41" s="67">
        <f>E43+E42+E45+E46+E44</f>
        <v>1280878.1400000001</v>
      </c>
    </row>
    <row r="42" spans="1:5" ht="68.25" customHeight="1">
      <c r="A42" s="101" t="s">
        <v>249</v>
      </c>
      <c r="B42" s="63" t="s">
        <v>204</v>
      </c>
      <c r="C42" s="63" t="s">
        <v>250</v>
      </c>
      <c r="D42" s="59">
        <v>244</v>
      </c>
      <c r="E42" s="60">
        <v>209471.52</v>
      </c>
    </row>
    <row r="43" spans="1:5" ht="64.5" customHeight="1">
      <c r="A43" s="101" t="s">
        <v>248</v>
      </c>
      <c r="B43" s="63" t="s">
        <v>204</v>
      </c>
      <c r="C43" s="94" t="s">
        <v>259</v>
      </c>
      <c r="D43" s="59">
        <v>244</v>
      </c>
      <c r="E43" s="60">
        <v>615561.62</v>
      </c>
    </row>
    <row r="44" spans="1:5" ht="66" customHeight="1">
      <c r="A44" s="87" t="s">
        <v>309</v>
      </c>
      <c r="B44" s="63" t="s">
        <v>204</v>
      </c>
      <c r="C44" s="94" t="s">
        <v>310</v>
      </c>
      <c r="D44" s="59">
        <v>244</v>
      </c>
      <c r="E44" s="60">
        <v>255645</v>
      </c>
    </row>
    <row r="45" spans="1:5" ht="68.25" customHeight="1">
      <c r="A45" s="101" t="s">
        <v>292</v>
      </c>
      <c r="B45" s="63" t="s">
        <v>204</v>
      </c>
      <c r="C45" s="94" t="s">
        <v>297</v>
      </c>
      <c r="D45" s="59">
        <v>244</v>
      </c>
      <c r="E45" s="60">
        <v>200000</v>
      </c>
    </row>
    <row r="46" spans="1:5" ht="69" customHeight="1">
      <c r="A46" s="101" t="s">
        <v>298</v>
      </c>
      <c r="B46" s="63" t="s">
        <v>204</v>
      </c>
      <c r="C46" s="94" t="s">
        <v>299</v>
      </c>
      <c r="D46" s="59">
        <v>244</v>
      </c>
      <c r="E46" s="60">
        <v>200</v>
      </c>
    </row>
    <row r="47" spans="1:5" ht="13.5" customHeight="1">
      <c r="A47" s="58" t="s">
        <v>3</v>
      </c>
      <c r="B47" s="63" t="s">
        <v>4</v>
      </c>
      <c r="C47" s="59"/>
      <c r="D47" s="59"/>
      <c r="E47" s="60"/>
    </row>
    <row r="48" spans="1:5" ht="54" customHeight="1">
      <c r="A48" s="108" t="s">
        <v>252</v>
      </c>
      <c r="B48" s="63" t="s">
        <v>25</v>
      </c>
      <c r="C48" s="94" t="s">
        <v>283</v>
      </c>
      <c r="D48" s="59"/>
      <c r="E48" s="67">
        <f>E49+E50</f>
        <v>324792</v>
      </c>
    </row>
    <row r="49" spans="1:5" ht="15.75" customHeight="1">
      <c r="A49" s="119" t="s">
        <v>323</v>
      </c>
      <c r="B49" s="63" t="s">
        <v>25</v>
      </c>
      <c r="C49" s="94" t="s">
        <v>283</v>
      </c>
      <c r="D49" s="59">
        <v>243</v>
      </c>
      <c r="E49" s="60">
        <v>280000</v>
      </c>
    </row>
    <row r="50" spans="1:5" ht="15.75" customHeight="1">
      <c r="A50" s="119" t="s">
        <v>324</v>
      </c>
      <c r="B50" s="63" t="s">
        <v>25</v>
      </c>
      <c r="C50" s="94" t="s">
        <v>283</v>
      </c>
      <c r="D50" s="59">
        <v>244</v>
      </c>
      <c r="E50" s="60">
        <v>44792</v>
      </c>
    </row>
    <row r="51" spans="1:5" ht="18" customHeight="1">
      <c r="A51" s="111" t="s">
        <v>314</v>
      </c>
      <c r="B51" s="63" t="s">
        <v>24</v>
      </c>
      <c r="C51" s="94"/>
      <c r="D51" s="59"/>
      <c r="E51" s="67">
        <f>E53+E54+E52</f>
        <v>926608.2</v>
      </c>
    </row>
    <row r="52" spans="1:5" ht="54.75" customHeight="1">
      <c r="A52" s="118" t="s">
        <v>316</v>
      </c>
      <c r="B52" s="63" t="s">
        <v>24</v>
      </c>
      <c r="C52" s="94" t="s">
        <v>322</v>
      </c>
      <c r="D52" s="59">
        <v>414</v>
      </c>
      <c r="E52" s="104">
        <v>300000</v>
      </c>
    </row>
    <row r="53" spans="1:5" ht="54" customHeight="1">
      <c r="A53" s="116" t="s">
        <v>316</v>
      </c>
      <c r="B53" s="63" t="s">
        <v>24</v>
      </c>
      <c r="C53" s="94" t="s">
        <v>313</v>
      </c>
      <c r="D53" s="59">
        <v>414</v>
      </c>
      <c r="E53" s="60">
        <v>600000</v>
      </c>
    </row>
    <row r="54" spans="1:5" ht="66" customHeight="1">
      <c r="A54" s="101" t="s">
        <v>253</v>
      </c>
      <c r="B54" s="63" t="s">
        <v>24</v>
      </c>
      <c r="C54" s="63" t="s">
        <v>233</v>
      </c>
      <c r="D54" s="63" t="s">
        <v>254</v>
      </c>
      <c r="E54" s="60">
        <v>26608.2</v>
      </c>
    </row>
    <row r="55" spans="1:5" ht="12" customHeight="1">
      <c r="A55" s="58" t="s">
        <v>100</v>
      </c>
      <c r="B55" s="63" t="s">
        <v>205</v>
      </c>
      <c r="C55" s="63"/>
      <c r="D55" s="59"/>
      <c r="E55" s="67">
        <f>E56+E57+E58</f>
        <v>1387422.4</v>
      </c>
    </row>
    <row r="56" spans="1:5" ht="38.25" customHeight="1">
      <c r="A56" s="58" t="s">
        <v>256</v>
      </c>
      <c r="B56" s="63" t="s">
        <v>205</v>
      </c>
      <c r="C56" s="63" t="s">
        <v>257</v>
      </c>
      <c r="D56" s="59">
        <v>244</v>
      </c>
      <c r="E56" s="60">
        <v>950060</v>
      </c>
    </row>
    <row r="57" spans="1:5" ht="52.5" customHeight="1">
      <c r="A57" s="100" t="s">
        <v>284</v>
      </c>
      <c r="B57" s="76" t="s">
        <v>205</v>
      </c>
      <c r="C57" s="76" t="s">
        <v>258</v>
      </c>
      <c r="D57" s="75">
        <v>244</v>
      </c>
      <c r="E57" s="74">
        <v>419584.9</v>
      </c>
    </row>
    <row r="58" spans="1:5" ht="25.5">
      <c r="A58" s="58" t="s">
        <v>231</v>
      </c>
      <c r="B58" s="63" t="s">
        <v>205</v>
      </c>
      <c r="C58" s="63" t="s">
        <v>255</v>
      </c>
      <c r="D58" s="59">
        <v>111</v>
      </c>
      <c r="E58" s="60">
        <v>17777.5</v>
      </c>
    </row>
    <row r="59" spans="1:5" ht="25.5">
      <c r="A59" s="93" t="s">
        <v>285</v>
      </c>
      <c r="B59" s="94" t="s">
        <v>280</v>
      </c>
      <c r="C59" s="63"/>
      <c r="D59" s="59"/>
      <c r="E59" s="67">
        <f>E60+E61</f>
        <v>22400</v>
      </c>
    </row>
    <row r="60" spans="1:5" ht="38.25">
      <c r="A60" s="93" t="s">
        <v>286</v>
      </c>
      <c r="B60" s="94" t="s">
        <v>280</v>
      </c>
      <c r="C60" s="94" t="s">
        <v>287</v>
      </c>
      <c r="D60" s="59">
        <v>244</v>
      </c>
      <c r="E60" s="60">
        <v>2400</v>
      </c>
    </row>
    <row r="61" spans="1:5" ht="25.5">
      <c r="A61" s="101" t="s">
        <v>272</v>
      </c>
      <c r="B61" s="94" t="s">
        <v>280</v>
      </c>
      <c r="C61" s="105" t="s">
        <v>312</v>
      </c>
      <c r="D61" s="59">
        <v>244</v>
      </c>
      <c r="E61" s="104">
        <v>20000</v>
      </c>
    </row>
    <row r="62" spans="1:5" ht="14.25" customHeight="1">
      <c r="A62" s="58" t="s">
        <v>11</v>
      </c>
      <c r="B62" s="63" t="s">
        <v>5</v>
      </c>
      <c r="C62" s="59"/>
      <c r="D62" s="59"/>
      <c r="E62" s="67">
        <f>E63</f>
        <v>265700</v>
      </c>
    </row>
    <row r="63" spans="1:5" ht="77.25" customHeight="1">
      <c r="A63" s="109" t="s">
        <v>226</v>
      </c>
      <c r="B63" s="63" t="s">
        <v>5</v>
      </c>
      <c r="C63" s="59">
        <v>3968000</v>
      </c>
      <c r="D63" s="59">
        <v>111</v>
      </c>
      <c r="E63" s="60">
        <v>265700</v>
      </c>
    </row>
    <row r="64" spans="1:5" ht="17.25" customHeight="1">
      <c r="A64" s="58" t="s">
        <v>6</v>
      </c>
      <c r="B64" s="63" t="s">
        <v>26</v>
      </c>
      <c r="C64" s="63"/>
      <c r="D64" s="59"/>
      <c r="E64" s="67">
        <f>E65+E66+E67</f>
        <v>4114343</v>
      </c>
    </row>
    <row r="65" spans="1:5" ht="63.75" customHeight="1">
      <c r="A65" s="58" t="s">
        <v>260</v>
      </c>
      <c r="B65" s="63" t="s">
        <v>26</v>
      </c>
      <c r="C65" s="63" t="s">
        <v>261</v>
      </c>
      <c r="D65" s="59">
        <v>611</v>
      </c>
      <c r="E65" s="60">
        <v>3929843</v>
      </c>
    </row>
    <row r="66" spans="1:5" ht="64.5" customHeight="1">
      <c r="A66" s="79" t="s">
        <v>235</v>
      </c>
      <c r="B66" s="63" t="s">
        <v>26</v>
      </c>
      <c r="C66" s="63" t="s">
        <v>262</v>
      </c>
      <c r="D66" s="59">
        <v>611</v>
      </c>
      <c r="E66" s="60">
        <v>64500</v>
      </c>
    </row>
    <row r="67" spans="1:5" ht="25.5" customHeight="1">
      <c r="A67" s="58" t="s">
        <v>271</v>
      </c>
      <c r="B67" s="63" t="s">
        <v>26</v>
      </c>
      <c r="C67" s="63" t="s">
        <v>228</v>
      </c>
      <c r="D67" s="59">
        <v>612</v>
      </c>
      <c r="E67" s="60">
        <v>120000</v>
      </c>
    </row>
    <row r="70" ht="54" customHeight="1"/>
    <row r="71" ht="62.25" customHeight="1"/>
    <row r="72" ht="59.25" customHeight="1"/>
    <row r="73" ht="68.25" customHeight="1"/>
    <row r="74" ht="70.5" customHeight="1"/>
    <row r="76" ht="45" customHeight="1"/>
    <row r="79" ht="75.75" customHeight="1"/>
    <row r="83" ht="38.25" customHeight="1"/>
  </sheetData>
  <sheetProtection/>
  <mergeCells count="7">
    <mergeCell ref="A2:E2"/>
    <mergeCell ref="A3:E3"/>
    <mergeCell ref="A6:A7"/>
    <mergeCell ref="B6:D6"/>
    <mergeCell ref="A8:D8"/>
    <mergeCell ref="E6:E7"/>
    <mergeCell ref="A4:E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57.25390625" style="4" customWidth="1"/>
    <col min="2" max="2" width="3.625" style="47" customWidth="1"/>
    <col min="3" max="3" width="1.875" style="47" customWidth="1"/>
    <col min="4" max="4" width="2.25390625" style="47" customWidth="1"/>
    <col min="5" max="5" width="5.75390625" style="49" customWidth="1"/>
    <col min="6" max="6" width="2.625" style="47" customWidth="1"/>
    <col min="7" max="7" width="4.125" style="47" customWidth="1"/>
    <col min="8" max="8" width="3.75390625" style="47" customWidth="1"/>
    <col min="9" max="9" width="14.00390625" style="47" customWidth="1"/>
    <col min="10" max="10" width="14.25390625" style="47" customWidth="1"/>
    <col min="11" max="11" width="15.625" style="50" customWidth="1"/>
    <col min="12" max="16384" width="9.125" style="47" customWidth="1"/>
  </cols>
  <sheetData>
    <row r="1" spans="1:11" ht="13.5" customHeight="1">
      <c r="A1" s="157" t="s">
        <v>307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3.5" customHeight="1">
      <c r="A2" s="114"/>
      <c r="B2" s="114"/>
      <c r="C2" s="114"/>
      <c r="D2" s="114"/>
      <c r="E2" s="114"/>
      <c r="F2" s="114"/>
      <c r="G2" s="114"/>
      <c r="H2" s="114"/>
      <c r="I2" s="114"/>
      <c r="J2" s="157" t="s">
        <v>127</v>
      </c>
      <c r="K2" s="157"/>
    </row>
    <row r="3" spans="1:11" ht="13.5" customHeight="1">
      <c r="A3" s="114"/>
      <c r="B3" s="114"/>
      <c r="C3" s="114"/>
      <c r="D3" s="114"/>
      <c r="E3" s="114"/>
      <c r="F3" s="114"/>
      <c r="G3" s="114"/>
      <c r="H3" s="114"/>
      <c r="I3" s="114"/>
      <c r="J3" s="157" t="s">
        <v>326</v>
      </c>
      <c r="K3" s="157"/>
    </row>
    <row r="4" spans="1:11" ht="13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3.5" customHeight="1">
      <c r="A5" s="114"/>
      <c r="B5" s="114"/>
      <c r="C5" s="114"/>
      <c r="D5" s="114"/>
      <c r="E5" s="114"/>
      <c r="F5" s="114"/>
      <c r="G5" s="114"/>
      <c r="H5" s="114"/>
      <c r="I5" s="114"/>
      <c r="J5" s="157" t="s">
        <v>124</v>
      </c>
      <c r="K5" s="157"/>
    </row>
    <row r="6" spans="1:11" ht="12.75">
      <c r="A6" s="157" t="s">
        <v>127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12.75">
      <c r="A7" s="157" t="s">
        <v>302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7.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11" ht="12.75" customHeight="1">
      <c r="A9" s="155" t="s">
        <v>192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12" customHeight="1">
      <c r="A10" s="156" t="s">
        <v>59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ht="9.75" customHeight="1">
      <c r="A11" s="158" t="s">
        <v>136</v>
      </c>
      <c r="B11" s="159" t="s">
        <v>67</v>
      </c>
      <c r="C11" s="159"/>
      <c r="D11" s="159"/>
      <c r="E11" s="159"/>
      <c r="F11" s="159"/>
      <c r="G11" s="159"/>
      <c r="H11" s="159"/>
      <c r="I11" s="160" t="s">
        <v>182</v>
      </c>
      <c r="J11" s="162" t="s">
        <v>150</v>
      </c>
      <c r="K11" s="160" t="s">
        <v>151</v>
      </c>
    </row>
    <row r="12" spans="1:11" ht="3.75" customHeight="1">
      <c r="A12" s="158"/>
      <c r="B12" s="159"/>
      <c r="C12" s="159"/>
      <c r="D12" s="159"/>
      <c r="E12" s="159"/>
      <c r="F12" s="159"/>
      <c r="G12" s="159"/>
      <c r="H12" s="159"/>
      <c r="I12" s="160"/>
      <c r="J12" s="163"/>
      <c r="K12" s="160"/>
    </row>
    <row r="13" spans="1:11" ht="104.25" customHeight="1">
      <c r="A13" s="158"/>
      <c r="B13" s="19" t="s">
        <v>134</v>
      </c>
      <c r="C13" s="19" t="s">
        <v>41</v>
      </c>
      <c r="D13" s="19" t="s">
        <v>42</v>
      </c>
      <c r="E13" s="20" t="s">
        <v>43</v>
      </c>
      <c r="F13" s="19" t="s">
        <v>44</v>
      </c>
      <c r="G13" s="19" t="s">
        <v>45</v>
      </c>
      <c r="H13" s="20" t="s">
        <v>135</v>
      </c>
      <c r="I13" s="160"/>
      <c r="J13" s="164"/>
      <c r="K13" s="160"/>
    </row>
    <row r="14" spans="1:11" ht="10.5" customHeight="1">
      <c r="A14" s="21">
        <v>1</v>
      </c>
      <c r="B14" s="161" t="s">
        <v>68</v>
      </c>
      <c r="C14" s="161"/>
      <c r="D14" s="161"/>
      <c r="E14" s="161"/>
      <c r="F14" s="161"/>
      <c r="G14" s="161"/>
      <c r="H14" s="161"/>
      <c r="I14" s="13"/>
      <c r="J14" s="13"/>
      <c r="K14" s="22">
        <v>3</v>
      </c>
    </row>
    <row r="15" spans="1:11" ht="12.75">
      <c r="A15" s="23" t="s">
        <v>50</v>
      </c>
      <c r="B15" s="13"/>
      <c r="C15" s="13"/>
      <c r="D15" s="13"/>
      <c r="E15" s="13"/>
      <c r="F15" s="13"/>
      <c r="G15" s="13"/>
      <c r="H15" s="13"/>
      <c r="I15" s="24">
        <f>I16+I49</f>
        <v>12594506</v>
      </c>
      <c r="J15" s="24">
        <f>J16+J49</f>
        <v>9977155</v>
      </c>
      <c r="K15" s="24">
        <f>K16+K49</f>
        <v>9931530</v>
      </c>
    </row>
    <row r="16" spans="1:11" s="2" customFormat="1" ht="12.75">
      <c r="A16" s="25" t="s">
        <v>61</v>
      </c>
      <c r="B16" s="26" t="s">
        <v>49</v>
      </c>
      <c r="C16" s="26" t="s">
        <v>60</v>
      </c>
      <c r="D16" s="26" t="s">
        <v>32</v>
      </c>
      <c r="E16" s="26" t="s">
        <v>62</v>
      </c>
      <c r="F16" s="26" t="s">
        <v>32</v>
      </c>
      <c r="G16" s="26" t="s">
        <v>63</v>
      </c>
      <c r="H16" s="26" t="s">
        <v>49</v>
      </c>
      <c r="I16" s="27">
        <f>I17+I27+I42+I37+I22</f>
        <v>1622650</v>
      </c>
      <c r="J16" s="27">
        <f>J17+J27+J42+J37+J22</f>
        <v>1622650</v>
      </c>
      <c r="K16" s="27">
        <f>K17+K27+K42+K37+K22</f>
        <v>1622650</v>
      </c>
    </row>
    <row r="17" spans="1:11" s="2" customFormat="1" ht="12.75">
      <c r="A17" s="25" t="s">
        <v>64</v>
      </c>
      <c r="B17" s="26" t="s">
        <v>49</v>
      </c>
      <c r="C17" s="26" t="s">
        <v>60</v>
      </c>
      <c r="D17" s="26" t="s">
        <v>35</v>
      </c>
      <c r="E17" s="26" t="s">
        <v>62</v>
      </c>
      <c r="F17" s="26" t="s">
        <v>32</v>
      </c>
      <c r="G17" s="26" t="s">
        <v>63</v>
      </c>
      <c r="H17" s="26" t="s">
        <v>49</v>
      </c>
      <c r="I17" s="28" t="str">
        <f aca="true" t="shared" si="0" ref="I17:K19">I18</f>
        <v>616 130,00</v>
      </c>
      <c r="J17" s="28" t="str">
        <f t="shared" si="0"/>
        <v>567 630,00</v>
      </c>
      <c r="K17" s="28">
        <f t="shared" si="0"/>
        <v>569930</v>
      </c>
    </row>
    <row r="18" spans="1:11" s="2" customFormat="1" ht="12.75">
      <c r="A18" s="29" t="s">
        <v>69</v>
      </c>
      <c r="B18" s="26" t="s">
        <v>51</v>
      </c>
      <c r="C18" s="26" t="s">
        <v>60</v>
      </c>
      <c r="D18" s="26" t="s">
        <v>35</v>
      </c>
      <c r="E18" s="26" t="s">
        <v>55</v>
      </c>
      <c r="F18" s="26" t="s">
        <v>32</v>
      </c>
      <c r="G18" s="26" t="s">
        <v>63</v>
      </c>
      <c r="H18" s="26" t="s">
        <v>53</v>
      </c>
      <c r="I18" s="28" t="str">
        <f t="shared" si="0"/>
        <v>616 130,00</v>
      </c>
      <c r="J18" s="28" t="str">
        <f t="shared" si="0"/>
        <v>567 630,00</v>
      </c>
      <c r="K18" s="28">
        <f t="shared" si="0"/>
        <v>569930</v>
      </c>
    </row>
    <row r="19" spans="1:11" s="2" customFormat="1" ht="36">
      <c r="A19" s="25" t="s">
        <v>70</v>
      </c>
      <c r="B19" s="30" t="s">
        <v>51</v>
      </c>
      <c r="C19" s="30" t="s">
        <v>60</v>
      </c>
      <c r="D19" s="30" t="s">
        <v>35</v>
      </c>
      <c r="E19" s="30" t="s">
        <v>291</v>
      </c>
      <c r="F19" s="30" t="s">
        <v>32</v>
      </c>
      <c r="G19" s="30" t="s">
        <v>63</v>
      </c>
      <c r="H19" s="30" t="s">
        <v>53</v>
      </c>
      <c r="I19" s="51" t="str">
        <f t="shared" si="0"/>
        <v>616 130,00</v>
      </c>
      <c r="J19" s="28" t="str">
        <f t="shared" si="0"/>
        <v>567 630,00</v>
      </c>
      <c r="K19" s="28">
        <f t="shared" si="0"/>
        <v>569930</v>
      </c>
    </row>
    <row r="20" spans="1:11" ht="72">
      <c r="A20" s="25" t="s">
        <v>71</v>
      </c>
      <c r="B20" s="30" t="s">
        <v>51</v>
      </c>
      <c r="C20" s="30" t="s">
        <v>60</v>
      </c>
      <c r="D20" s="30" t="s">
        <v>35</v>
      </c>
      <c r="E20" s="30" t="s">
        <v>291</v>
      </c>
      <c r="F20" s="30" t="s">
        <v>32</v>
      </c>
      <c r="G20" s="30" t="s">
        <v>63</v>
      </c>
      <c r="H20" s="30" t="s">
        <v>53</v>
      </c>
      <c r="I20" s="52" t="str">
        <f>I21</f>
        <v>616 130,00</v>
      </c>
      <c r="J20" s="52" t="str">
        <f>J21</f>
        <v>567 630,00</v>
      </c>
      <c r="K20" s="52">
        <f>K21</f>
        <v>569930</v>
      </c>
    </row>
    <row r="21" spans="1:11" ht="63" customHeight="1">
      <c r="A21" s="31" t="s">
        <v>71</v>
      </c>
      <c r="B21" s="32" t="s">
        <v>51</v>
      </c>
      <c r="C21" s="32" t="s">
        <v>60</v>
      </c>
      <c r="D21" s="32" t="s">
        <v>35</v>
      </c>
      <c r="E21" s="32" t="s">
        <v>291</v>
      </c>
      <c r="F21" s="32" t="s">
        <v>35</v>
      </c>
      <c r="G21" s="32" t="s">
        <v>63</v>
      </c>
      <c r="H21" s="32" t="s">
        <v>53</v>
      </c>
      <c r="I21" s="32" t="s">
        <v>187</v>
      </c>
      <c r="J21" s="32" t="s">
        <v>191</v>
      </c>
      <c r="K21" s="33">
        <v>569930</v>
      </c>
    </row>
    <row r="22" spans="1:11" ht="15" customHeight="1">
      <c r="A22" s="25" t="s">
        <v>152</v>
      </c>
      <c r="B22" s="32" t="s">
        <v>49</v>
      </c>
      <c r="C22" s="32" t="s">
        <v>60</v>
      </c>
      <c r="D22" s="32" t="s">
        <v>129</v>
      </c>
      <c r="E22" s="32" t="s">
        <v>62</v>
      </c>
      <c r="F22" s="32" t="s">
        <v>32</v>
      </c>
      <c r="G22" s="32" t="s">
        <v>63</v>
      </c>
      <c r="H22" s="32" t="s">
        <v>53</v>
      </c>
      <c r="I22" s="28">
        <f>I23+I24+I25+I26</f>
        <v>216900</v>
      </c>
      <c r="J22" s="28">
        <f>J23+J24+J25+J26</f>
        <v>265400</v>
      </c>
      <c r="K22" s="28">
        <f>K23+K24+K25+K26</f>
        <v>263100</v>
      </c>
    </row>
    <row r="23" spans="1:11" ht="49.5" customHeight="1">
      <c r="A23" s="31" t="s">
        <v>153</v>
      </c>
      <c r="B23" s="32" t="s">
        <v>300</v>
      </c>
      <c r="C23" s="32" t="s">
        <v>60</v>
      </c>
      <c r="D23" s="32" t="s">
        <v>129</v>
      </c>
      <c r="E23" s="32" t="s">
        <v>183</v>
      </c>
      <c r="F23" s="32" t="s">
        <v>35</v>
      </c>
      <c r="G23" s="32" t="s">
        <v>63</v>
      </c>
      <c r="H23" s="32" t="s">
        <v>53</v>
      </c>
      <c r="I23" s="53">
        <v>79400</v>
      </c>
      <c r="J23" s="32" t="s">
        <v>178</v>
      </c>
      <c r="K23" s="112">
        <v>106300</v>
      </c>
    </row>
    <row r="24" spans="1:11" ht="63" customHeight="1">
      <c r="A24" s="31" t="s">
        <v>154</v>
      </c>
      <c r="B24" s="32" t="s">
        <v>300</v>
      </c>
      <c r="C24" s="32" t="s">
        <v>60</v>
      </c>
      <c r="D24" s="32" t="s">
        <v>129</v>
      </c>
      <c r="E24" s="32" t="s">
        <v>184</v>
      </c>
      <c r="F24" s="32" t="s">
        <v>35</v>
      </c>
      <c r="G24" s="32" t="s">
        <v>63</v>
      </c>
      <c r="H24" s="32" t="s">
        <v>53</v>
      </c>
      <c r="I24" s="32" t="s">
        <v>158</v>
      </c>
      <c r="J24" s="32" t="s">
        <v>179</v>
      </c>
      <c r="K24" s="112">
        <v>2000</v>
      </c>
    </row>
    <row r="25" spans="1:11" ht="63" customHeight="1">
      <c r="A25" s="31" t="s">
        <v>155</v>
      </c>
      <c r="B25" s="32" t="s">
        <v>300</v>
      </c>
      <c r="C25" s="32" t="s">
        <v>60</v>
      </c>
      <c r="D25" s="32" t="s">
        <v>129</v>
      </c>
      <c r="E25" s="32" t="s">
        <v>185</v>
      </c>
      <c r="F25" s="32" t="s">
        <v>35</v>
      </c>
      <c r="G25" s="32" t="s">
        <v>63</v>
      </c>
      <c r="H25" s="32" t="s">
        <v>53</v>
      </c>
      <c r="I25" s="32" t="s">
        <v>159</v>
      </c>
      <c r="J25" s="32" t="s">
        <v>180</v>
      </c>
      <c r="K25" s="112">
        <v>144900</v>
      </c>
    </row>
    <row r="26" spans="1:11" ht="63" customHeight="1">
      <c r="A26" s="31" t="s">
        <v>156</v>
      </c>
      <c r="B26" s="32" t="s">
        <v>300</v>
      </c>
      <c r="C26" s="32" t="s">
        <v>60</v>
      </c>
      <c r="D26" s="32" t="s">
        <v>129</v>
      </c>
      <c r="E26" s="32" t="s">
        <v>186</v>
      </c>
      <c r="F26" s="32" t="s">
        <v>35</v>
      </c>
      <c r="G26" s="32" t="s">
        <v>63</v>
      </c>
      <c r="H26" s="32" t="s">
        <v>53</v>
      </c>
      <c r="I26" s="32" t="s">
        <v>160</v>
      </c>
      <c r="J26" s="32" t="s">
        <v>181</v>
      </c>
      <c r="K26" s="112">
        <v>9900</v>
      </c>
    </row>
    <row r="27" spans="1:11" s="2" customFormat="1" ht="12.75">
      <c r="A27" s="29" t="s">
        <v>65</v>
      </c>
      <c r="B27" s="30" t="s">
        <v>49</v>
      </c>
      <c r="C27" s="30" t="s">
        <v>60</v>
      </c>
      <c r="D27" s="30" t="s">
        <v>36</v>
      </c>
      <c r="E27" s="34" t="s">
        <v>62</v>
      </c>
      <c r="F27" s="30" t="s">
        <v>32</v>
      </c>
      <c r="G27" s="30" t="s">
        <v>63</v>
      </c>
      <c r="H27" s="30" t="s">
        <v>49</v>
      </c>
      <c r="I27" s="28">
        <f>I28+I31</f>
        <v>266880</v>
      </c>
      <c r="J27" s="28">
        <f>J28+J31</f>
        <v>266880</v>
      </c>
      <c r="K27" s="28">
        <f>K28+K31</f>
        <v>266880</v>
      </c>
    </row>
    <row r="28" spans="1:11" s="2" customFormat="1" ht="12.75">
      <c r="A28" s="29" t="s">
        <v>74</v>
      </c>
      <c r="B28" s="30" t="s">
        <v>51</v>
      </c>
      <c r="C28" s="30" t="s">
        <v>60</v>
      </c>
      <c r="D28" s="30" t="s">
        <v>36</v>
      </c>
      <c r="E28" s="34" t="s">
        <v>37</v>
      </c>
      <c r="F28" s="30" t="s">
        <v>32</v>
      </c>
      <c r="G28" s="30" t="s">
        <v>63</v>
      </c>
      <c r="H28" s="30" t="s">
        <v>53</v>
      </c>
      <c r="I28" s="28" t="str">
        <f aca="true" t="shared" si="1" ref="I28:K29">I29</f>
        <v>106 340,00</v>
      </c>
      <c r="J28" s="28" t="str">
        <f t="shared" si="1"/>
        <v>106 340,00</v>
      </c>
      <c r="K28" s="28">
        <f t="shared" si="1"/>
        <v>106340</v>
      </c>
    </row>
    <row r="29" spans="1:11" s="2" customFormat="1" ht="36">
      <c r="A29" s="29" t="s">
        <v>103</v>
      </c>
      <c r="B29" s="30" t="s">
        <v>51</v>
      </c>
      <c r="C29" s="30" t="s">
        <v>60</v>
      </c>
      <c r="D29" s="30" t="s">
        <v>36</v>
      </c>
      <c r="E29" s="34" t="s">
        <v>75</v>
      </c>
      <c r="F29" s="30" t="s">
        <v>32</v>
      </c>
      <c r="G29" s="30" t="s">
        <v>63</v>
      </c>
      <c r="H29" s="30" t="s">
        <v>53</v>
      </c>
      <c r="I29" s="28" t="str">
        <f t="shared" si="1"/>
        <v>106 340,00</v>
      </c>
      <c r="J29" s="28" t="str">
        <f t="shared" si="1"/>
        <v>106 340,00</v>
      </c>
      <c r="K29" s="28">
        <f t="shared" si="1"/>
        <v>106340</v>
      </c>
    </row>
    <row r="30" spans="1:11" s="2" customFormat="1" ht="36">
      <c r="A30" s="35" t="s">
        <v>103</v>
      </c>
      <c r="B30" s="32" t="s">
        <v>51</v>
      </c>
      <c r="C30" s="32" t="s">
        <v>60</v>
      </c>
      <c r="D30" s="32" t="s">
        <v>36</v>
      </c>
      <c r="E30" s="36" t="s">
        <v>75</v>
      </c>
      <c r="F30" s="32" t="s">
        <v>72</v>
      </c>
      <c r="G30" s="32" t="s">
        <v>63</v>
      </c>
      <c r="H30" s="32" t="s">
        <v>53</v>
      </c>
      <c r="I30" s="32" t="s">
        <v>161</v>
      </c>
      <c r="J30" s="32" t="s">
        <v>161</v>
      </c>
      <c r="K30" s="112">
        <v>106340</v>
      </c>
    </row>
    <row r="31" spans="1:11" s="2" customFormat="1" ht="12.75">
      <c r="A31" s="29" t="s">
        <v>66</v>
      </c>
      <c r="B31" s="30" t="s">
        <v>49</v>
      </c>
      <c r="C31" s="30" t="s">
        <v>60</v>
      </c>
      <c r="D31" s="30" t="s">
        <v>36</v>
      </c>
      <c r="E31" s="34" t="s">
        <v>57</v>
      </c>
      <c r="F31" s="30" t="s">
        <v>32</v>
      </c>
      <c r="G31" s="30" t="s">
        <v>63</v>
      </c>
      <c r="H31" s="30" t="s">
        <v>53</v>
      </c>
      <c r="I31" s="28">
        <f>I32+I34</f>
        <v>160540</v>
      </c>
      <c r="J31" s="28">
        <f>J32+J34</f>
        <v>160540</v>
      </c>
      <c r="K31" s="28">
        <f>K32+K34</f>
        <v>160540</v>
      </c>
    </row>
    <row r="32" spans="1:11" s="2" customFormat="1" ht="31.5">
      <c r="A32" s="37" t="s">
        <v>130</v>
      </c>
      <c r="B32" s="38" t="s">
        <v>51</v>
      </c>
      <c r="C32" s="38" t="s">
        <v>60</v>
      </c>
      <c r="D32" s="38" t="s">
        <v>36</v>
      </c>
      <c r="E32" s="39" t="s">
        <v>73</v>
      </c>
      <c r="F32" s="38" t="s">
        <v>32</v>
      </c>
      <c r="G32" s="38" t="s">
        <v>63</v>
      </c>
      <c r="H32" s="38" t="s">
        <v>53</v>
      </c>
      <c r="I32" s="28" t="str">
        <f>I33</f>
        <v>50 000,00</v>
      </c>
      <c r="J32" s="28" t="str">
        <f>J33</f>
        <v>50 000,00</v>
      </c>
      <c r="K32" s="28">
        <f>K33</f>
        <v>50000</v>
      </c>
    </row>
    <row r="33" spans="1:11" s="2" customFormat="1" ht="22.5">
      <c r="A33" s="40" t="s">
        <v>130</v>
      </c>
      <c r="B33" s="41" t="s">
        <v>51</v>
      </c>
      <c r="C33" s="41" t="s">
        <v>60</v>
      </c>
      <c r="D33" s="41" t="s">
        <v>36</v>
      </c>
      <c r="E33" s="42" t="s">
        <v>131</v>
      </c>
      <c r="F33" s="41" t="s">
        <v>72</v>
      </c>
      <c r="G33" s="41" t="s">
        <v>63</v>
      </c>
      <c r="H33" s="41" t="s">
        <v>53</v>
      </c>
      <c r="I33" s="41" t="s">
        <v>163</v>
      </c>
      <c r="J33" s="41" t="s">
        <v>163</v>
      </c>
      <c r="K33" s="33">
        <v>50000</v>
      </c>
    </row>
    <row r="34" spans="1:11" s="2" customFormat="1" ht="24">
      <c r="A34" s="29" t="s">
        <v>48</v>
      </c>
      <c r="B34" s="30" t="s">
        <v>49</v>
      </c>
      <c r="C34" s="30" t="s">
        <v>60</v>
      </c>
      <c r="D34" s="30" t="s">
        <v>36</v>
      </c>
      <c r="E34" s="34" t="s">
        <v>58</v>
      </c>
      <c r="F34" s="30" t="s">
        <v>32</v>
      </c>
      <c r="G34" s="30" t="s">
        <v>63</v>
      </c>
      <c r="H34" s="30" t="s">
        <v>53</v>
      </c>
      <c r="I34" s="28" t="str">
        <f aca="true" t="shared" si="2" ref="I34:K35">I35</f>
        <v>110 540,00</v>
      </c>
      <c r="J34" s="28" t="str">
        <f t="shared" si="2"/>
        <v>110 540,00</v>
      </c>
      <c r="K34" s="28">
        <f t="shared" si="2"/>
        <v>110540</v>
      </c>
    </row>
    <row r="35" spans="1:11" s="2" customFormat="1" ht="48">
      <c r="A35" s="29" t="s">
        <v>104</v>
      </c>
      <c r="B35" s="30" t="s">
        <v>49</v>
      </c>
      <c r="C35" s="30" t="s">
        <v>60</v>
      </c>
      <c r="D35" s="30" t="s">
        <v>36</v>
      </c>
      <c r="E35" s="34" t="s">
        <v>47</v>
      </c>
      <c r="F35" s="30" t="s">
        <v>32</v>
      </c>
      <c r="G35" s="30" t="s">
        <v>63</v>
      </c>
      <c r="H35" s="30" t="s">
        <v>53</v>
      </c>
      <c r="I35" s="28" t="str">
        <f t="shared" si="2"/>
        <v>110 540,00</v>
      </c>
      <c r="J35" s="28" t="str">
        <f t="shared" si="2"/>
        <v>110 540,00</v>
      </c>
      <c r="K35" s="28">
        <f t="shared" si="2"/>
        <v>110540</v>
      </c>
    </row>
    <row r="36" spans="1:11" ht="48">
      <c r="A36" s="35" t="s">
        <v>104</v>
      </c>
      <c r="B36" s="32" t="s">
        <v>51</v>
      </c>
      <c r="C36" s="32" t="s">
        <v>60</v>
      </c>
      <c r="D36" s="32" t="s">
        <v>36</v>
      </c>
      <c r="E36" s="36" t="s">
        <v>47</v>
      </c>
      <c r="F36" s="32" t="s">
        <v>72</v>
      </c>
      <c r="G36" s="32" t="s">
        <v>63</v>
      </c>
      <c r="H36" s="32" t="s">
        <v>53</v>
      </c>
      <c r="I36" s="32" t="s">
        <v>175</v>
      </c>
      <c r="J36" s="32" t="s">
        <v>175</v>
      </c>
      <c r="K36" s="112">
        <v>110540</v>
      </c>
    </row>
    <row r="37" spans="1:11" ht="12.75">
      <c r="A37" s="29" t="s">
        <v>92</v>
      </c>
      <c r="B37" s="30" t="s">
        <v>49</v>
      </c>
      <c r="C37" s="30" t="s">
        <v>60</v>
      </c>
      <c r="D37" s="30" t="s">
        <v>78</v>
      </c>
      <c r="E37" s="34" t="s">
        <v>62</v>
      </c>
      <c r="F37" s="30" t="s">
        <v>32</v>
      </c>
      <c r="G37" s="30" t="s">
        <v>63</v>
      </c>
      <c r="H37" s="30" t="s">
        <v>53</v>
      </c>
      <c r="I37" s="28" t="str">
        <f aca="true" t="shared" si="3" ref="I37:K39">I38</f>
        <v>24 240,00</v>
      </c>
      <c r="J37" s="28" t="str">
        <f t="shared" si="3"/>
        <v>24 240,00</v>
      </c>
      <c r="K37" s="28">
        <f t="shared" si="3"/>
        <v>24240</v>
      </c>
    </row>
    <row r="38" spans="1:11" ht="36">
      <c r="A38" s="29" t="s">
        <v>105</v>
      </c>
      <c r="B38" s="30" t="s">
        <v>49</v>
      </c>
      <c r="C38" s="30" t="s">
        <v>60</v>
      </c>
      <c r="D38" s="30" t="s">
        <v>78</v>
      </c>
      <c r="E38" s="34" t="s">
        <v>106</v>
      </c>
      <c r="F38" s="30" t="s">
        <v>32</v>
      </c>
      <c r="G38" s="30" t="s">
        <v>63</v>
      </c>
      <c r="H38" s="30" t="s">
        <v>53</v>
      </c>
      <c r="I38" s="28" t="str">
        <f t="shared" si="3"/>
        <v>24 240,00</v>
      </c>
      <c r="J38" s="28" t="str">
        <f t="shared" si="3"/>
        <v>24 240,00</v>
      </c>
      <c r="K38" s="28">
        <f t="shared" si="3"/>
        <v>24240</v>
      </c>
    </row>
    <row r="39" spans="1:11" ht="48">
      <c r="A39" s="29" t="s">
        <v>77</v>
      </c>
      <c r="B39" s="30" t="s">
        <v>49</v>
      </c>
      <c r="C39" s="30" t="s">
        <v>60</v>
      </c>
      <c r="D39" s="30" t="s">
        <v>78</v>
      </c>
      <c r="E39" s="34" t="s">
        <v>79</v>
      </c>
      <c r="F39" s="30" t="s">
        <v>32</v>
      </c>
      <c r="G39" s="30" t="s">
        <v>63</v>
      </c>
      <c r="H39" s="30" t="s">
        <v>53</v>
      </c>
      <c r="I39" s="28" t="str">
        <f t="shared" si="3"/>
        <v>24 240,00</v>
      </c>
      <c r="J39" s="28" t="str">
        <f t="shared" si="3"/>
        <v>24 240,00</v>
      </c>
      <c r="K39" s="28">
        <f t="shared" si="3"/>
        <v>24240</v>
      </c>
    </row>
    <row r="40" spans="1:11" ht="48">
      <c r="A40" s="35" t="s">
        <v>77</v>
      </c>
      <c r="B40" s="32" t="s">
        <v>125</v>
      </c>
      <c r="C40" s="32" t="s">
        <v>60</v>
      </c>
      <c r="D40" s="32" t="s">
        <v>78</v>
      </c>
      <c r="E40" s="36" t="s">
        <v>79</v>
      </c>
      <c r="F40" s="32" t="s">
        <v>35</v>
      </c>
      <c r="G40" s="32" t="s">
        <v>63</v>
      </c>
      <c r="H40" s="32" t="s">
        <v>53</v>
      </c>
      <c r="I40" s="32" t="s">
        <v>162</v>
      </c>
      <c r="J40" s="32" t="s">
        <v>162</v>
      </c>
      <c r="K40" s="112">
        <v>24240</v>
      </c>
    </row>
    <row r="41" spans="1:11" ht="48">
      <c r="A41" s="29" t="s">
        <v>265</v>
      </c>
      <c r="B41" s="32" t="s">
        <v>51</v>
      </c>
      <c r="C41" s="32" t="s">
        <v>60</v>
      </c>
      <c r="D41" s="32" t="s">
        <v>78</v>
      </c>
      <c r="E41" s="36" t="s">
        <v>266</v>
      </c>
      <c r="F41" s="32" t="s">
        <v>35</v>
      </c>
      <c r="G41" s="32" t="s">
        <v>63</v>
      </c>
      <c r="H41" s="32" t="s">
        <v>53</v>
      </c>
      <c r="I41" s="32" t="s">
        <v>157</v>
      </c>
      <c r="J41" s="32" t="s">
        <v>157</v>
      </c>
      <c r="K41" s="112">
        <v>0</v>
      </c>
    </row>
    <row r="42" spans="1:11" s="2" customFormat="1" ht="28.5" customHeight="1">
      <c r="A42" s="29" t="s">
        <v>46</v>
      </c>
      <c r="B42" s="30" t="s">
        <v>49</v>
      </c>
      <c r="C42" s="30" t="s">
        <v>60</v>
      </c>
      <c r="D42" s="30" t="s">
        <v>40</v>
      </c>
      <c r="E42" s="34" t="s">
        <v>62</v>
      </c>
      <c r="F42" s="30" t="s">
        <v>32</v>
      </c>
      <c r="G42" s="30" t="s">
        <v>63</v>
      </c>
      <c r="H42" s="30" t="s">
        <v>49</v>
      </c>
      <c r="I42" s="28">
        <f>I43</f>
        <v>498500</v>
      </c>
      <c r="J42" s="28">
        <f>J43</f>
        <v>498500</v>
      </c>
      <c r="K42" s="28">
        <f>K43</f>
        <v>498500</v>
      </c>
    </row>
    <row r="43" spans="1:11" s="2" customFormat="1" ht="60">
      <c r="A43" s="29" t="s">
        <v>107</v>
      </c>
      <c r="B43" s="30" t="s">
        <v>49</v>
      </c>
      <c r="C43" s="30" t="s">
        <v>60</v>
      </c>
      <c r="D43" s="30" t="s">
        <v>40</v>
      </c>
      <c r="E43" s="34" t="s">
        <v>56</v>
      </c>
      <c r="F43" s="30" t="s">
        <v>32</v>
      </c>
      <c r="G43" s="30" t="s">
        <v>63</v>
      </c>
      <c r="H43" s="30" t="s">
        <v>54</v>
      </c>
      <c r="I43" s="28">
        <f>I44+I46</f>
        <v>498500</v>
      </c>
      <c r="J43" s="28">
        <f>J44+J46</f>
        <v>498500</v>
      </c>
      <c r="K43" s="28">
        <f>K44+K46</f>
        <v>498500</v>
      </c>
    </row>
    <row r="44" spans="1:11" s="2" customFormat="1" ht="48">
      <c r="A44" s="29" t="s">
        <v>108</v>
      </c>
      <c r="B44" s="30" t="s">
        <v>49</v>
      </c>
      <c r="C44" s="30" t="s">
        <v>60</v>
      </c>
      <c r="D44" s="30" t="s">
        <v>40</v>
      </c>
      <c r="E44" s="34" t="s">
        <v>146</v>
      </c>
      <c r="F44" s="30" t="s">
        <v>32</v>
      </c>
      <c r="G44" s="30" t="s">
        <v>63</v>
      </c>
      <c r="H44" s="30" t="s">
        <v>54</v>
      </c>
      <c r="I44" s="28" t="str">
        <f>I45</f>
        <v>68 500,00</v>
      </c>
      <c r="J44" s="28" t="str">
        <f>J45</f>
        <v>68 500,00</v>
      </c>
      <c r="K44" s="28">
        <f>K45</f>
        <v>68500</v>
      </c>
    </row>
    <row r="45" spans="1:11" s="2" customFormat="1" ht="48">
      <c r="A45" s="35" t="s">
        <v>108</v>
      </c>
      <c r="B45" s="32" t="s">
        <v>125</v>
      </c>
      <c r="C45" s="32" t="s">
        <v>60</v>
      </c>
      <c r="D45" s="32" t="s">
        <v>40</v>
      </c>
      <c r="E45" s="36" t="s">
        <v>146</v>
      </c>
      <c r="F45" s="32" t="s">
        <v>72</v>
      </c>
      <c r="G45" s="32" t="s">
        <v>63</v>
      </c>
      <c r="H45" s="32" t="s">
        <v>54</v>
      </c>
      <c r="I45" s="32" t="s">
        <v>165</v>
      </c>
      <c r="J45" s="32" t="s">
        <v>165</v>
      </c>
      <c r="K45" s="33">
        <v>68500</v>
      </c>
    </row>
    <row r="46" spans="1:11" s="2" customFormat="1" ht="47.25" customHeight="1">
      <c r="A46" s="29" t="s">
        <v>109</v>
      </c>
      <c r="B46" s="30" t="s">
        <v>49</v>
      </c>
      <c r="C46" s="30" t="s">
        <v>60</v>
      </c>
      <c r="D46" s="30" t="s">
        <v>40</v>
      </c>
      <c r="E46" s="34" t="s">
        <v>110</v>
      </c>
      <c r="F46" s="30" t="s">
        <v>32</v>
      </c>
      <c r="G46" s="30" t="s">
        <v>63</v>
      </c>
      <c r="H46" s="30" t="s">
        <v>54</v>
      </c>
      <c r="I46" s="28" t="str">
        <f aca="true" t="shared" si="4" ref="I46:K47">I47</f>
        <v>430 000,00</v>
      </c>
      <c r="J46" s="28" t="str">
        <f t="shared" si="4"/>
        <v>430 000,00</v>
      </c>
      <c r="K46" s="28">
        <f t="shared" si="4"/>
        <v>430000</v>
      </c>
    </row>
    <row r="47" spans="1:11" s="2" customFormat="1" ht="48">
      <c r="A47" s="29" t="s">
        <v>112</v>
      </c>
      <c r="B47" s="30" t="s">
        <v>49</v>
      </c>
      <c r="C47" s="30" t="s">
        <v>60</v>
      </c>
      <c r="D47" s="30" t="s">
        <v>40</v>
      </c>
      <c r="E47" s="34" t="s">
        <v>76</v>
      </c>
      <c r="F47" s="30" t="s">
        <v>32</v>
      </c>
      <c r="G47" s="30" t="s">
        <v>63</v>
      </c>
      <c r="H47" s="30" t="s">
        <v>54</v>
      </c>
      <c r="I47" s="28" t="str">
        <f t="shared" si="4"/>
        <v>430 000,00</v>
      </c>
      <c r="J47" s="28" t="str">
        <f t="shared" si="4"/>
        <v>430 000,00</v>
      </c>
      <c r="K47" s="28">
        <f t="shared" si="4"/>
        <v>430000</v>
      </c>
    </row>
    <row r="48" spans="1:11" s="2" customFormat="1" ht="36">
      <c r="A48" s="35" t="s">
        <v>111</v>
      </c>
      <c r="B48" s="32" t="s">
        <v>125</v>
      </c>
      <c r="C48" s="32" t="s">
        <v>60</v>
      </c>
      <c r="D48" s="32" t="s">
        <v>40</v>
      </c>
      <c r="E48" s="36" t="s">
        <v>76</v>
      </c>
      <c r="F48" s="32" t="s">
        <v>72</v>
      </c>
      <c r="G48" s="32" t="s">
        <v>63</v>
      </c>
      <c r="H48" s="32" t="s">
        <v>54</v>
      </c>
      <c r="I48" s="32" t="s">
        <v>164</v>
      </c>
      <c r="J48" s="32" t="s">
        <v>164</v>
      </c>
      <c r="K48" s="112">
        <v>430000</v>
      </c>
    </row>
    <row r="49" spans="1:11" s="2" customFormat="1" ht="12.75">
      <c r="A49" s="29" t="s">
        <v>38</v>
      </c>
      <c r="B49" s="30" t="s">
        <v>49</v>
      </c>
      <c r="C49" s="30" t="s">
        <v>68</v>
      </c>
      <c r="D49" s="30" t="s">
        <v>32</v>
      </c>
      <c r="E49" s="34" t="s">
        <v>62</v>
      </c>
      <c r="F49" s="30" t="s">
        <v>32</v>
      </c>
      <c r="G49" s="30" t="s">
        <v>63</v>
      </c>
      <c r="H49" s="30" t="s">
        <v>49</v>
      </c>
      <c r="I49" s="28">
        <f>I50</f>
        <v>10971856</v>
      </c>
      <c r="J49" s="28">
        <f>J50</f>
        <v>8354505</v>
      </c>
      <c r="K49" s="28">
        <f>K50</f>
        <v>8308880</v>
      </c>
    </row>
    <row r="50" spans="1:11" s="2" customFormat="1" ht="24">
      <c r="A50" s="29" t="s">
        <v>113</v>
      </c>
      <c r="B50" s="30" t="s">
        <v>49</v>
      </c>
      <c r="C50" s="30" t="s">
        <v>68</v>
      </c>
      <c r="D50" s="30" t="s">
        <v>39</v>
      </c>
      <c r="E50" s="34" t="s">
        <v>62</v>
      </c>
      <c r="F50" s="30" t="s">
        <v>32</v>
      </c>
      <c r="G50" s="30" t="s">
        <v>63</v>
      </c>
      <c r="H50" s="30" t="s">
        <v>49</v>
      </c>
      <c r="I50" s="28">
        <f>I51+I55+I58+I64+I54+I61+I65+I63+I62</f>
        <v>10971856</v>
      </c>
      <c r="J50" s="28">
        <f>J51+J55+J58+J64+J54+J61+J65</f>
        <v>8354505</v>
      </c>
      <c r="K50" s="28">
        <f>K51+K55+K58+K64+K54+K61+K65</f>
        <v>8308880</v>
      </c>
    </row>
    <row r="51" spans="1:11" s="2" customFormat="1" ht="24">
      <c r="A51" s="29" t="s">
        <v>114</v>
      </c>
      <c r="B51" s="30" t="s">
        <v>49</v>
      </c>
      <c r="C51" s="30" t="s">
        <v>68</v>
      </c>
      <c r="D51" s="30" t="s">
        <v>39</v>
      </c>
      <c r="E51" s="34" t="s">
        <v>37</v>
      </c>
      <c r="F51" s="30" t="s">
        <v>32</v>
      </c>
      <c r="G51" s="30" t="s">
        <v>63</v>
      </c>
      <c r="H51" s="30" t="s">
        <v>52</v>
      </c>
      <c r="I51" s="28" t="str">
        <f aca="true" t="shared" si="5" ref="I51:K52">I52</f>
        <v>4861 700,00</v>
      </c>
      <c r="J51" s="28" t="str">
        <f t="shared" si="5"/>
        <v>4 861 700,00</v>
      </c>
      <c r="K51" s="28">
        <f t="shared" si="5"/>
        <v>4861700</v>
      </c>
    </row>
    <row r="52" spans="1:11" s="2" customFormat="1" ht="12.75">
      <c r="A52" s="29" t="s">
        <v>166</v>
      </c>
      <c r="B52" s="30" t="s">
        <v>49</v>
      </c>
      <c r="C52" s="30" t="s">
        <v>68</v>
      </c>
      <c r="D52" s="30" t="s">
        <v>39</v>
      </c>
      <c r="E52" s="34" t="s">
        <v>93</v>
      </c>
      <c r="F52" s="30" t="s">
        <v>32</v>
      </c>
      <c r="G52" s="30" t="s">
        <v>63</v>
      </c>
      <c r="H52" s="30" t="s">
        <v>52</v>
      </c>
      <c r="I52" s="43" t="str">
        <f t="shared" si="5"/>
        <v>4861 700,00</v>
      </c>
      <c r="J52" s="43" t="str">
        <f t="shared" si="5"/>
        <v>4 861 700,00</v>
      </c>
      <c r="K52" s="43">
        <f t="shared" si="5"/>
        <v>4861700</v>
      </c>
    </row>
    <row r="53" spans="1:11" ht="12.75">
      <c r="A53" s="35" t="s">
        <v>166</v>
      </c>
      <c r="B53" s="32" t="s">
        <v>125</v>
      </c>
      <c r="C53" s="32" t="s">
        <v>68</v>
      </c>
      <c r="D53" s="32" t="s">
        <v>39</v>
      </c>
      <c r="E53" s="36" t="s">
        <v>93</v>
      </c>
      <c r="F53" s="32" t="s">
        <v>72</v>
      </c>
      <c r="G53" s="32" t="s">
        <v>63</v>
      </c>
      <c r="H53" s="32" t="s">
        <v>52</v>
      </c>
      <c r="I53" s="32" t="s">
        <v>167</v>
      </c>
      <c r="J53" s="32" t="s">
        <v>172</v>
      </c>
      <c r="K53" s="33">
        <v>4861700</v>
      </c>
    </row>
    <row r="54" spans="1:11" ht="55.5" customHeight="1">
      <c r="A54" s="35" t="s">
        <v>148</v>
      </c>
      <c r="B54" s="32" t="s">
        <v>125</v>
      </c>
      <c r="C54" s="32" t="s">
        <v>68</v>
      </c>
      <c r="D54" s="32" t="s">
        <v>39</v>
      </c>
      <c r="E54" s="36" t="s">
        <v>93</v>
      </c>
      <c r="F54" s="32" t="s">
        <v>72</v>
      </c>
      <c r="G54" s="32" t="s">
        <v>63</v>
      </c>
      <c r="H54" s="32" t="s">
        <v>52</v>
      </c>
      <c r="I54" s="32" t="s">
        <v>168</v>
      </c>
      <c r="J54" s="32" t="s">
        <v>171</v>
      </c>
      <c r="K54" s="112">
        <v>2330300</v>
      </c>
    </row>
    <row r="55" spans="1:11" s="2" customFormat="1" ht="24">
      <c r="A55" s="29" t="s">
        <v>115</v>
      </c>
      <c r="B55" s="30" t="s">
        <v>49</v>
      </c>
      <c r="C55" s="30" t="s">
        <v>68</v>
      </c>
      <c r="D55" s="30" t="s">
        <v>39</v>
      </c>
      <c r="E55" s="34" t="s">
        <v>62</v>
      </c>
      <c r="F55" s="30" t="s">
        <v>32</v>
      </c>
      <c r="G55" s="30" t="s">
        <v>63</v>
      </c>
      <c r="H55" s="30" t="s">
        <v>52</v>
      </c>
      <c r="I55" s="28" t="str">
        <f aca="true" t="shared" si="6" ref="I55:K56">I56</f>
        <v>285 870,00</v>
      </c>
      <c r="J55" s="28" t="str">
        <f t="shared" si="6"/>
        <v>284 480,00</v>
      </c>
      <c r="K55" s="28">
        <f t="shared" si="6"/>
        <v>284480</v>
      </c>
    </row>
    <row r="56" spans="1:11" ht="24">
      <c r="A56" s="29" t="s">
        <v>116</v>
      </c>
      <c r="B56" s="30" t="s">
        <v>49</v>
      </c>
      <c r="C56" s="30" t="s">
        <v>68</v>
      </c>
      <c r="D56" s="30" t="s">
        <v>39</v>
      </c>
      <c r="E56" s="34" t="s">
        <v>94</v>
      </c>
      <c r="F56" s="30" t="s">
        <v>32</v>
      </c>
      <c r="G56" s="30" t="s">
        <v>63</v>
      </c>
      <c r="H56" s="30" t="s">
        <v>52</v>
      </c>
      <c r="I56" s="28" t="str">
        <f t="shared" si="6"/>
        <v>285 870,00</v>
      </c>
      <c r="J56" s="28" t="str">
        <f t="shared" si="6"/>
        <v>284 480,00</v>
      </c>
      <c r="K56" s="28">
        <f t="shared" si="6"/>
        <v>284480</v>
      </c>
    </row>
    <row r="57" spans="1:11" ht="24">
      <c r="A57" s="35" t="s">
        <v>117</v>
      </c>
      <c r="B57" s="32" t="s">
        <v>125</v>
      </c>
      <c r="C57" s="32" t="s">
        <v>68</v>
      </c>
      <c r="D57" s="32" t="s">
        <v>39</v>
      </c>
      <c r="E57" s="36" t="s">
        <v>94</v>
      </c>
      <c r="F57" s="32" t="s">
        <v>72</v>
      </c>
      <c r="G57" s="32" t="s">
        <v>63</v>
      </c>
      <c r="H57" s="32" t="s">
        <v>52</v>
      </c>
      <c r="I57" s="32" t="s">
        <v>169</v>
      </c>
      <c r="J57" s="32" t="s">
        <v>170</v>
      </c>
      <c r="K57" s="112">
        <v>284480</v>
      </c>
    </row>
    <row r="58" spans="1:11" ht="12.75">
      <c r="A58" s="29" t="s">
        <v>102</v>
      </c>
      <c r="B58" s="30" t="s">
        <v>49</v>
      </c>
      <c r="C58" s="30" t="s">
        <v>68</v>
      </c>
      <c r="D58" s="30" t="s">
        <v>39</v>
      </c>
      <c r="E58" s="34" t="s">
        <v>106</v>
      </c>
      <c r="F58" s="30" t="s">
        <v>32</v>
      </c>
      <c r="G58" s="30" t="s">
        <v>63</v>
      </c>
      <c r="H58" s="30" t="s">
        <v>52</v>
      </c>
      <c r="I58" s="28" t="str">
        <f aca="true" t="shared" si="7" ref="I58:K59">I59</f>
        <v>0,00</v>
      </c>
      <c r="J58" s="28" t="str">
        <f t="shared" si="7"/>
        <v>45 625,00</v>
      </c>
      <c r="K58" s="28">
        <f t="shared" si="7"/>
        <v>0</v>
      </c>
    </row>
    <row r="59" spans="1:11" ht="12.75">
      <c r="A59" s="29" t="s">
        <v>118</v>
      </c>
      <c r="B59" s="30" t="s">
        <v>49</v>
      </c>
      <c r="C59" s="30" t="s">
        <v>68</v>
      </c>
      <c r="D59" s="30" t="s">
        <v>39</v>
      </c>
      <c r="E59" s="34" t="s">
        <v>119</v>
      </c>
      <c r="F59" s="30" t="s">
        <v>32</v>
      </c>
      <c r="G59" s="30" t="s">
        <v>63</v>
      </c>
      <c r="H59" s="30" t="s">
        <v>52</v>
      </c>
      <c r="I59" s="28" t="str">
        <f t="shared" si="7"/>
        <v>0,00</v>
      </c>
      <c r="J59" s="28" t="str">
        <f t="shared" si="7"/>
        <v>45 625,00</v>
      </c>
      <c r="K59" s="28">
        <f t="shared" si="7"/>
        <v>0</v>
      </c>
    </row>
    <row r="60" spans="1:11" ht="12.75">
      <c r="A60" s="35" t="s">
        <v>118</v>
      </c>
      <c r="B60" s="32" t="s">
        <v>125</v>
      </c>
      <c r="C60" s="32" t="s">
        <v>68</v>
      </c>
      <c r="D60" s="32" t="s">
        <v>39</v>
      </c>
      <c r="E60" s="36" t="s">
        <v>119</v>
      </c>
      <c r="F60" s="32" t="s">
        <v>72</v>
      </c>
      <c r="G60" s="32" t="s">
        <v>63</v>
      </c>
      <c r="H60" s="32" t="s">
        <v>52</v>
      </c>
      <c r="I60" s="32" t="s">
        <v>157</v>
      </c>
      <c r="J60" s="32" t="s">
        <v>173</v>
      </c>
      <c r="K60" s="44">
        <v>0</v>
      </c>
    </row>
    <row r="61" spans="1:11" ht="12.75">
      <c r="A61" s="35" t="s">
        <v>176</v>
      </c>
      <c r="B61" s="32" t="s">
        <v>125</v>
      </c>
      <c r="C61" s="32" t="s">
        <v>68</v>
      </c>
      <c r="D61" s="32" t="s">
        <v>39</v>
      </c>
      <c r="E61" s="36" t="s">
        <v>119</v>
      </c>
      <c r="F61" s="32" t="s">
        <v>72</v>
      </c>
      <c r="G61" s="32" t="s">
        <v>63</v>
      </c>
      <c r="H61" s="32" t="s">
        <v>52</v>
      </c>
      <c r="I61" s="32" t="s">
        <v>321</v>
      </c>
      <c r="J61" s="32" t="s">
        <v>177</v>
      </c>
      <c r="K61" s="44">
        <v>822800</v>
      </c>
    </row>
    <row r="62" spans="1:11" ht="12.75">
      <c r="A62" s="35" t="s">
        <v>305</v>
      </c>
      <c r="B62" s="32" t="s">
        <v>125</v>
      </c>
      <c r="C62" s="32" t="s">
        <v>68</v>
      </c>
      <c r="D62" s="32" t="s">
        <v>39</v>
      </c>
      <c r="E62" s="36" t="s">
        <v>119</v>
      </c>
      <c r="F62" s="32" t="s">
        <v>72</v>
      </c>
      <c r="G62" s="32" t="s">
        <v>63</v>
      </c>
      <c r="H62" s="32" t="s">
        <v>52</v>
      </c>
      <c r="I62" s="32" t="s">
        <v>311</v>
      </c>
      <c r="J62" s="32"/>
      <c r="K62" s="44"/>
    </row>
    <row r="63" spans="1:11" ht="38.25" customHeight="1">
      <c r="A63" s="35" t="s">
        <v>293</v>
      </c>
      <c r="B63" s="32" t="s">
        <v>125</v>
      </c>
      <c r="C63" s="32" t="s">
        <v>68</v>
      </c>
      <c r="D63" s="32" t="s">
        <v>39</v>
      </c>
      <c r="E63" s="36" t="s">
        <v>119</v>
      </c>
      <c r="F63" s="32" t="s">
        <v>72</v>
      </c>
      <c r="G63" s="32" t="s">
        <v>294</v>
      </c>
      <c r="H63" s="32" t="s">
        <v>52</v>
      </c>
      <c r="I63" s="32" t="s">
        <v>295</v>
      </c>
      <c r="J63" s="32" t="s">
        <v>296</v>
      </c>
      <c r="K63" s="113">
        <v>0</v>
      </c>
    </row>
    <row r="64" spans="1:11" ht="38.25" customHeight="1">
      <c r="A64" s="45" t="s">
        <v>128</v>
      </c>
      <c r="B64" s="38" t="s">
        <v>125</v>
      </c>
      <c r="C64" s="38" t="s">
        <v>68</v>
      </c>
      <c r="D64" s="38" t="s">
        <v>39</v>
      </c>
      <c r="E64" s="39" t="s">
        <v>119</v>
      </c>
      <c r="F64" s="38" t="s">
        <v>72</v>
      </c>
      <c r="G64" s="38" t="s">
        <v>267</v>
      </c>
      <c r="H64" s="38" t="s">
        <v>52</v>
      </c>
      <c r="I64" s="38" t="s">
        <v>318</v>
      </c>
      <c r="J64" s="38" t="s">
        <v>174</v>
      </c>
      <c r="K64" s="44">
        <v>9600</v>
      </c>
    </row>
    <row r="65" spans="1:11" ht="30.75" customHeight="1">
      <c r="A65" s="45" t="s">
        <v>268</v>
      </c>
      <c r="B65" s="38" t="s">
        <v>125</v>
      </c>
      <c r="C65" s="38" t="s">
        <v>68</v>
      </c>
      <c r="D65" s="38" t="s">
        <v>39</v>
      </c>
      <c r="E65" s="39" t="s">
        <v>119</v>
      </c>
      <c r="F65" s="38" t="s">
        <v>72</v>
      </c>
      <c r="G65" s="38" t="s">
        <v>269</v>
      </c>
      <c r="H65" s="38" t="s">
        <v>52</v>
      </c>
      <c r="I65" s="38" t="s">
        <v>270</v>
      </c>
      <c r="J65" s="38" t="s">
        <v>157</v>
      </c>
      <c r="K65" s="44">
        <v>0</v>
      </c>
    </row>
    <row r="66" spans="1:11" ht="12.75" customHeight="1">
      <c r="A66" s="46" t="s">
        <v>132</v>
      </c>
      <c r="B66" s="38" t="s">
        <v>49</v>
      </c>
      <c r="C66" s="38" t="s">
        <v>34</v>
      </c>
      <c r="D66" s="38" t="s">
        <v>133</v>
      </c>
      <c r="E66" s="39" t="s">
        <v>62</v>
      </c>
      <c r="F66" s="38" t="s">
        <v>32</v>
      </c>
      <c r="G66" s="38" t="s">
        <v>63</v>
      </c>
      <c r="H66" s="38" t="s">
        <v>49</v>
      </c>
      <c r="I66" s="44">
        <f>I49+I16</f>
        <v>12594506</v>
      </c>
      <c r="J66" s="44">
        <f>J49+J16</f>
        <v>9977155</v>
      </c>
      <c r="K66" s="44">
        <f>K49+K16</f>
        <v>9931530</v>
      </c>
    </row>
    <row r="67" spans="1:11" s="2" customFormat="1" ht="12.75">
      <c r="A67" s="46" t="s">
        <v>50</v>
      </c>
      <c r="B67" s="30" t="s">
        <v>49</v>
      </c>
      <c r="C67" s="30" t="s">
        <v>34</v>
      </c>
      <c r="D67" s="30" t="s">
        <v>33</v>
      </c>
      <c r="E67" s="34" t="s">
        <v>62</v>
      </c>
      <c r="F67" s="30" t="s">
        <v>32</v>
      </c>
      <c r="G67" s="30" t="s">
        <v>63</v>
      </c>
      <c r="H67" s="30" t="s">
        <v>49</v>
      </c>
      <c r="I67" s="28">
        <f>I66</f>
        <v>12594506</v>
      </c>
      <c r="J67" s="28">
        <f>J66</f>
        <v>9977155</v>
      </c>
      <c r="K67" s="28">
        <f>K66</f>
        <v>9931530</v>
      </c>
    </row>
    <row r="68" spans="1:11" ht="12.75">
      <c r="A68" s="3"/>
      <c r="B68" s="1"/>
      <c r="C68" s="1"/>
      <c r="D68" s="1"/>
      <c r="E68" s="1"/>
      <c r="F68" s="1"/>
      <c r="G68" s="1"/>
      <c r="H68" s="1"/>
      <c r="I68" s="1"/>
      <c r="J68" s="1"/>
      <c r="K68" s="48"/>
    </row>
    <row r="69" spans="1:11" ht="12.75">
      <c r="A69" s="3"/>
      <c r="B69" s="1"/>
      <c r="C69" s="1"/>
      <c r="D69" s="1"/>
      <c r="E69" s="1"/>
      <c r="F69" s="1"/>
      <c r="G69" s="1"/>
      <c r="H69" s="1"/>
      <c r="I69" s="1"/>
      <c r="J69" s="1"/>
      <c r="K69" s="48"/>
    </row>
    <row r="70" spans="1:11" ht="12.75">
      <c r="A70" s="3"/>
      <c r="B70" s="1"/>
      <c r="C70" s="1"/>
      <c r="D70" s="1"/>
      <c r="E70" s="1"/>
      <c r="F70" s="1"/>
      <c r="G70" s="1"/>
      <c r="H70" s="1"/>
      <c r="I70" s="1"/>
      <c r="J70" s="1"/>
      <c r="K70" s="48"/>
    </row>
    <row r="71" spans="1:11" ht="12.75">
      <c r="A71" s="3"/>
      <c r="B71" s="1"/>
      <c r="C71" s="1"/>
      <c r="D71" s="1"/>
      <c r="E71" s="1"/>
      <c r="F71" s="1"/>
      <c r="G71" s="1"/>
      <c r="H71" s="1"/>
      <c r="I71" s="1"/>
      <c r="J71" s="1"/>
      <c r="K71" s="48"/>
    </row>
    <row r="72" spans="1:11" ht="12.75">
      <c r="A72" s="3"/>
      <c r="B72" s="1"/>
      <c r="C72" s="1"/>
      <c r="D72" s="1"/>
      <c r="E72" s="1"/>
      <c r="F72" s="1"/>
      <c r="G72" s="1"/>
      <c r="H72" s="1"/>
      <c r="I72" s="1"/>
      <c r="J72" s="1"/>
      <c r="K72" s="48"/>
    </row>
    <row r="73" spans="1:11" ht="12.75">
      <c r="A73" s="3"/>
      <c r="B73" s="1"/>
      <c r="C73" s="1"/>
      <c r="D73" s="1"/>
      <c r="E73" s="1"/>
      <c r="F73" s="1"/>
      <c r="G73" s="1"/>
      <c r="H73" s="1"/>
      <c r="I73" s="1"/>
      <c r="J73" s="1"/>
      <c r="K73" s="48"/>
    </row>
    <row r="74" spans="1:11" ht="12.75">
      <c r="A74" s="3"/>
      <c r="B74" s="1"/>
      <c r="C74" s="1"/>
      <c r="D74" s="1"/>
      <c r="E74" s="1"/>
      <c r="F74" s="1"/>
      <c r="G74" s="1"/>
      <c r="H74" s="1"/>
      <c r="I74" s="1"/>
      <c r="J74" s="1"/>
      <c r="K74" s="48"/>
    </row>
    <row r="75" spans="1:11" ht="12.75">
      <c r="A75" s="3"/>
      <c r="B75" s="1"/>
      <c r="C75" s="1"/>
      <c r="D75" s="1"/>
      <c r="E75" s="1"/>
      <c r="F75" s="1"/>
      <c r="G75" s="1"/>
      <c r="H75" s="1"/>
      <c r="I75" s="1"/>
      <c r="J75" s="1"/>
      <c r="K75" s="48"/>
    </row>
    <row r="76" spans="1:11" ht="12.75">
      <c r="A76" s="3"/>
      <c r="B76" s="1"/>
      <c r="C76" s="1"/>
      <c r="D76" s="1"/>
      <c r="E76" s="1"/>
      <c r="F76" s="1"/>
      <c r="G76" s="1"/>
      <c r="H76" s="1"/>
      <c r="I76" s="1"/>
      <c r="J76" s="1"/>
      <c r="K76" s="48"/>
    </row>
    <row r="77" spans="1:1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48"/>
    </row>
    <row r="78" spans="1:1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48"/>
    </row>
    <row r="79" spans="1:11" ht="12.75">
      <c r="A79" s="3"/>
      <c r="B79" s="1"/>
      <c r="C79" s="1"/>
      <c r="D79" s="1"/>
      <c r="E79" s="1"/>
      <c r="F79" s="1"/>
      <c r="G79" s="1"/>
      <c r="H79" s="1"/>
      <c r="I79" s="1"/>
      <c r="J79" s="1"/>
      <c r="K79" s="48"/>
    </row>
  </sheetData>
  <sheetProtection/>
  <mergeCells count="15">
    <mergeCell ref="A11:A13"/>
    <mergeCell ref="B11:H12"/>
    <mergeCell ref="K11:K13"/>
    <mergeCell ref="B14:H14"/>
    <mergeCell ref="I11:I13"/>
    <mergeCell ref="J11:J13"/>
    <mergeCell ref="A9:K9"/>
    <mergeCell ref="A10:K10"/>
    <mergeCell ref="A1:K1"/>
    <mergeCell ref="A6:K6"/>
    <mergeCell ref="A7:K7"/>
    <mergeCell ref="A8:K8"/>
    <mergeCell ref="J5:K5"/>
    <mergeCell ref="J3:K3"/>
    <mergeCell ref="J2:K2"/>
  </mergeCells>
  <printOptions/>
  <pageMargins left="0.3937007874015748" right="0.3937007874015748" top="0.35433070866141736" bottom="0.1574803149606299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4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33.25390625" style="0" customWidth="1"/>
    <col min="2" max="2" width="12.375" style="0" customWidth="1"/>
    <col min="3" max="3" width="10.875" style="0" customWidth="1"/>
    <col min="4" max="4" width="11.375" style="0" customWidth="1"/>
    <col min="5" max="5" width="14.625" style="0" customWidth="1"/>
  </cols>
  <sheetData>
    <row r="2" spans="1:5" ht="25.5" customHeight="1">
      <c r="A2" s="143" t="s">
        <v>329</v>
      </c>
      <c r="B2" s="144"/>
      <c r="C2" s="144"/>
      <c r="D2" s="144"/>
      <c r="E2" s="144"/>
    </row>
    <row r="3" spans="1:5" ht="44.25" customHeight="1">
      <c r="A3" s="143" t="s">
        <v>304</v>
      </c>
      <c r="B3" s="144"/>
      <c r="C3" s="144"/>
      <c r="D3" s="144"/>
      <c r="E3" s="144"/>
    </row>
    <row r="4" spans="1:5" ht="81" customHeight="1">
      <c r="A4" s="154" t="s">
        <v>242</v>
      </c>
      <c r="B4" s="154"/>
      <c r="C4" s="154"/>
      <c r="D4" s="154"/>
      <c r="E4" s="154"/>
    </row>
    <row r="5" spans="1:5" ht="12.75">
      <c r="A5" s="55"/>
      <c r="B5" s="55"/>
      <c r="C5" s="55"/>
      <c r="D5" s="55"/>
      <c r="E5" s="55"/>
    </row>
    <row r="6" spans="1:5" ht="12.75">
      <c r="A6" s="152" t="s">
        <v>120</v>
      </c>
      <c r="B6" s="153" t="s">
        <v>194</v>
      </c>
      <c r="C6" s="153"/>
      <c r="D6" s="153"/>
      <c r="E6" s="152" t="s">
        <v>195</v>
      </c>
    </row>
    <row r="7" spans="1:5" ht="12.75">
      <c r="A7" s="152"/>
      <c r="B7" s="57" t="s">
        <v>196</v>
      </c>
      <c r="C7" s="57" t="s">
        <v>197</v>
      </c>
      <c r="D7" s="57" t="s">
        <v>198</v>
      </c>
      <c r="E7" s="152"/>
    </row>
    <row r="8" spans="1:5" ht="12.75">
      <c r="A8" s="145" t="s">
        <v>199</v>
      </c>
      <c r="B8" s="146"/>
      <c r="C8" s="146"/>
      <c r="D8" s="147"/>
      <c r="E8" s="71">
        <f>E9+E37+E41+E58</f>
        <v>13755169.030000001</v>
      </c>
    </row>
    <row r="9" spans="1:5" ht="40.5" customHeight="1">
      <c r="A9" s="58" t="s">
        <v>200</v>
      </c>
      <c r="B9" s="59">
        <v>39</v>
      </c>
      <c r="C9" s="59"/>
      <c r="D9" s="59"/>
      <c r="E9" s="73">
        <f>E10+E17+E19+E22+E33+E35</f>
        <v>4282336.74</v>
      </c>
    </row>
    <row r="10" spans="1:5" ht="52.5" customHeight="1">
      <c r="A10" s="58" t="s">
        <v>201</v>
      </c>
      <c r="B10" s="59">
        <v>391</v>
      </c>
      <c r="C10" s="59"/>
      <c r="D10" s="59"/>
      <c r="E10" s="73">
        <f>E11</f>
        <v>1280878.1400000001</v>
      </c>
    </row>
    <row r="11" spans="1:5" ht="63.75">
      <c r="A11" s="58" t="s">
        <v>202</v>
      </c>
      <c r="B11" s="59">
        <v>3918000</v>
      </c>
      <c r="C11" s="59"/>
      <c r="D11" s="59"/>
      <c r="E11" s="72">
        <f>E12+E13+E15+E16+E14</f>
        <v>1280878.1400000001</v>
      </c>
    </row>
    <row r="12" spans="1:5" ht="27.75" customHeight="1">
      <c r="A12" s="58" t="s">
        <v>203</v>
      </c>
      <c r="B12" s="59">
        <v>3918001</v>
      </c>
      <c r="C12" s="59">
        <v>244</v>
      </c>
      <c r="D12" s="76" t="s">
        <v>204</v>
      </c>
      <c r="E12" s="64">
        <v>209471.52</v>
      </c>
    </row>
    <row r="13" spans="1:5" ht="18" customHeight="1">
      <c r="A13" s="58" t="s">
        <v>147</v>
      </c>
      <c r="B13" s="59">
        <v>3918002</v>
      </c>
      <c r="C13" s="59">
        <v>244</v>
      </c>
      <c r="D13" s="62" t="s">
        <v>204</v>
      </c>
      <c r="E13" s="65">
        <v>615561.62</v>
      </c>
    </row>
    <row r="14" spans="1:5" ht="96" customHeight="1">
      <c r="A14" s="87" t="s">
        <v>309</v>
      </c>
      <c r="B14" s="59">
        <v>3918004</v>
      </c>
      <c r="C14" s="59">
        <v>244</v>
      </c>
      <c r="D14" s="76" t="s">
        <v>204</v>
      </c>
      <c r="E14" s="65">
        <v>255645</v>
      </c>
    </row>
    <row r="15" spans="1:5" ht="76.5" customHeight="1">
      <c r="A15" s="83" t="s">
        <v>292</v>
      </c>
      <c r="B15" s="59">
        <v>3917508</v>
      </c>
      <c r="C15" s="59">
        <v>244</v>
      </c>
      <c r="D15" s="76" t="s">
        <v>204</v>
      </c>
      <c r="E15" s="89">
        <v>200000</v>
      </c>
    </row>
    <row r="16" spans="1:5" ht="77.25" customHeight="1">
      <c r="A16" s="83" t="s">
        <v>298</v>
      </c>
      <c r="B16" s="59">
        <v>3918218</v>
      </c>
      <c r="C16" s="59">
        <v>244</v>
      </c>
      <c r="D16" s="76" t="s">
        <v>204</v>
      </c>
      <c r="E16" s="89">
        <v>200</v>
      </c>
    </row>
    <row r="17" spans="1:5" ht="89.25" customHeight="1">
      <c r="A17" s="58" t="s">
        <v>206</v>
      </c>
      <c r="B17" s="59">
        <v>3928000</v>
      </c>
      <c r="C17" s="59"/>
      <c r="D17" s="63"/>
      <c r="E17" s="66" t="s">
        <v>207</v>
      </c>
    </row>
    <row r="18" spans="1:5" ht="40.5" customHeight="1">
      <c r="A18" s="106" t="s">
        <v>229</v>
      </c>
      <c r="B18" s="59">
        <v>3928000</v>
      </c>
      <c r="C18" s="59">
        <v>244</v>
      </c>
      <c r="D18" s="76" t="s">
        <v>22</v>
      </c>
      <c r="E18" s="72">
        <v>500</v>
      </c>
    </row>
    <row r="19" spans="1:5" ht="68.25" customHeight="1">
      <c r="A19" s="58" t="s">
        <v>208</v>
      </c>
      <c r="B19" s="59">
        <v>3938000</v>
      </c>
      <c r="C19" s="59"/>
      <c r="D19" s="59"/>
      <c r="E19" s="68">
        <f>E20</f>
        <v>4000</v>
      </c>
    </row>
    <row r="20" spans="1:5" ht="54" customHeight="1">
      <c r="A20" s="58" t="s">
        <v>236</v>
      </c>
      <c r="B20" s="59">
        <v>3938000</v>
      </c>
      <c r="C20" s="59">
        <v>244</v>
      </c>
      <c r="D20" s="59"/>
      <c r="E20" s="64">
        <f>E21</f>
        <v>4000</v>
      </c>
    </row>
    <row r="21" spans="1:5" ht="67.5" customHeight="1">
      <c r="A21" s="58" t="s">
        <v>230</v>
      </c>
      <c r="B21" s="59">
        <v>3938000</v>
      </c>
      <c r="C21" s="59">
        <v>244</v>
      </c>
      <c r="D21" s="63" t="s">
        <v>19</v>
      </c>
      <c r="E21" s="64">
        <v>4000</v>
      </c>
    </row>
    <row r="22" spans="1:5" ht="24.75" customHeight="1">
      <c r="A22" s="120" t="s">
        <v>217</v>
      </c>
      <c r="B22" s="59">
        <v>3948000</v>
      </c>
      <c r="C22" s="59"/>
      <c r="D22" s="63"/>
      <c r="E22" s="68">
        <f>E23+E25+E26+E27+E31+E24+E32+E30+E28+E29</f>
        <v>2661222.6</v>
      </c>
    </row>
    <row r="23" spans="1:5" ht="14.25" customHeight="1">
      <c r="A23" s="58" t="s">
        <v>101</v>
      </c>
      <c r="B23" s="59">
        <v>3948001</v>
      </c>
      <c r="C23" s="59">
        <v>244</v>
      </c>
      <c r="D23" s="63" t="s">
        <v>205</v>
      </c>
      <c r="E23" s="64">
        <v>950060</v>
      </c>
    </row>
    <row r="24" spans="1:5" ht="29.25" customHeight="1">
      <c r="A24" s="93" t="s">
        <v>275</v>
      </c>
      <c r="B24" s="59">
        <v>3948002</v>
      </c>
      <c r="C24" s="59">
        <v>244</v>
      </c>
      <c r="D24" s="63" t="s">
        <v>205</v>
      </c>
      <c r="E24" s="64">
        <v>419584.9</v>
      </c>
    </row>
    <row r="25" spans="1:5" ht="39.75" customHeight="1">
      <c r="A25" s="58" t="s">
        <v>231</v>
      </c>
      <c r="B25" s="59">
        <v>3948003</v>
      </c>
      <c r="C25" s="59">
        <v>111</v>
      </c>
      <c r="D25" s="63" t="s">
        <v>205</v>
      </c>
      <c r="E25" s="64">
        <v>17777.5</v>
      </c>
    </row>
    <row r="26" spans="1:5" ht="15" customHeight="1">
      <c r="A26" s="58" t="s">
        <v>222</v>
      </c>
      <c r="B26" s="59">
        <v>3948209</v>
      </c>
      <c r="C26" s="59">
        <v>244</v>
      </c>
      <c r="D26" s="94" t="s">
        <v>280</v>
      </c>
      <c r="E26" s="64">
        <v>2400</v>
      </c>
    </row>
    <row r="27" spans="1:5" ht="27.75" customHeight="1">
      <c r="A27" s="58" t="s">
        <v>232</v>
      </c>
      <c r="B27" s="59">
        <v>3948205</v>
      </c>
      <c r="C27" s="59">
        <v>243</v>
      </c>
      <c r="D27" s="94" t="s">
        <v>25</v>
      </c>
      <c r="E27" s="99">
        <v>280000</v>
      </c>
    </row>
    <row r="28" spans="1:5" ht="27.75" customHeight="1">
      <c r="A28" s="58" t="s">
        <v>232</v>
      </c>
      <c r="B28" s="59">
        <v>3948205</v>
      </c>
      <c r="C28" s="59">
        <v>244</v>
      </c>
      <c r="D28" s="94" t="s">
        <v>25</v>
      </c>
      <c r="E28" s="99">
        <v>44792</v>
      </c>
    </row>
    <row r="29" spans="1:5" ht="27.75" customHeight="1">
      <c r="A29" s="93" t="s">
        <v>317</v>
      </c>
      <c r="B29" s="59">
        <v>3948006</v>
      </c>
      <c r="C29" s="59">
        <v>414</v>
      </c>
      <c r="D29" s="63" t="s">
        <v>24</v>
      </c>
      <c r="E29" s="99">
        <v>300000</v>
      </c>
    </row>
    <row r="30" spans="1:5" ht="27.75" customHeight="1">
      <c r="A30" s="93" t="s">
        <v>317</v>
      </c>
      <c r="B30" s="117" t="s">
        <v>313</v>
      </c>
      <c r="C30" s="59">
        <v>414</v>
      </c>
      <c r="D30" s="63" t="s">
        <v>24</v>
      </c>
      <c r="E30" s="99">
        <v>600000</v>
      </c>
    </row>
    <row r="31" spans="1:5" ht="43.5" customHeight="1">
      <c r="A31" s="58" t="s">
        <v>122</v>
      </c>
      <c r="B31" s="59" t="s">
        <v>233</v>
      </c>
      <c r="C31" s="59">
        <v>810</v>
      </c>
      <c r="D31" s="94" t="s">
        <v>24</v>
      </c>
      <c r="E31" s="64">
        <v>26608.2</v>
      </c>
    </row>
    <row r="32" spans="1:5" ht="43.5" customHeight="1">
      <c r="A32" s="101" t="s">
        <v>272</v>
      </c>
      <c r="B32" s="105" t="s">
        <v>312</v>
      </c>
      <c r="C32" s="63" t="s">
        <v>17</v>
      </c>
      <c r="D32" s="94" t="s">
        <v>280</v>
      </c>
      <c r="E32" s="64">
        <v>20000</v>
      </c>
    </row>
    <row r="33" spans="1:5" ht="63.75" customHeight="1">
      <c r="A33" s="58" t="s">
        <v>224</v>
      </c>
      <c r="B33" s="59">
        <v>3958000</v>
      </c>
      <c r="C33" s="59"/>
      <c r="D33" s="63"/>
      <c r="E33" s="68">
        <f>E34</f>
        <v>70036</v>
      </c>
    </row>
    <row r="34" spans="1:5" ht="27" customHeight="1">
      <c r="A34" s="58" t="s">
        <v>227</v>
      </c>
      <c r="B34" s="59">
        <v>3958000</v>
      </c>
      <c r="C34" s="59">
        <v>244</v>
      </c>
      <c r="D34" s="63" t="s">
        <v>23</v>
      </c>
      <c r="E34" s="64">
        <v>70036</v>
      </c>
    </row>
    <row r="35" spans="1:5" ht="40.5" customHeight="1">
      <c r="A35" s="58" t="s">
        <v>225</v>
      </c>
      <c r="B35" s="77">
        <v>3968000</v>
      </c>
      <c r="C35" s="59"/>
      <c r="D35" s="63"/>
      <c r="E35" s="68">
        <f>E36</f>
        <v>265700</v>
      </c>
    </row>
    <row r="36" spans="1:5" ht="90.75" customHeight="1">
      <c r="A36" s="109" t="s">
        <v>226</v>
      </c>
      <c r="B36" s="78">
        <v>3968000</v>
      </c>
      <c r="C36" s="59">
        <v>111</v>
      </c>
      <c r="D36" s="63" t="s">
        <v>5</v>
      </c>
      <c r="E36" s="64">
        <v>265700</v>
      </c>
    </row>
    <row r="37" spans="1:5" ht="27.75" customHeight="1">
      <c r="A37" s="58" t="s">
        <v>234</v>
      </c>
      <c r="B37" s="59">
        <v>4094000</v>
      </c>
      <c r="C37" s="59"/>
      <c r="D37" s="63"/>
      <c r="E37" s="68">
        <f>E38+E39+E40</f>
        <v>4114343</v>
      </c>
    </row>
    <row r="38" spans="1:5" ht="66" customHeight="1">
      <c r="A38" s="58" t="s">
        <v>223</v>
      </c>
      <c r="B38" s="59">
        <v>4094000</v>
      </c>
      <c r="C38" s="59">
        <v>611</v>
      </c>
      <c r="D38" s="63" t="s">
        <v>26</v>
      </c>
      <c r="E38" s="64">
        <v>3929843</v>
      </c>
    </row>
    <row r="39" spans="1:5" ht="78" customHeight="1">
      <c r="A39" s="79" t="s">
        <v>235</v>
      </c>
      <c r="B39" s="59">
        <v>4094100</v>
      </c>
      <c r="C39" s="59">
        <v>611</v>
      </c>
      <c r="D39" s="63" t="s">
        <v>26</v>
      </c>
      <c r="E39" s="64">
        <v>64500</v>
      </c>
    </row>
    <row r="40" spans="1:5" ht="27.75" customHeight="1">
      <c r="A40" s="58" t="s">
        <v>0</v>
      </c>
      <c r="B40" s="59" t="s">
        <v>228</v>
      </c>
      <c r="C40" s="59">
        <v>612</v>
      </c>
      <c r="D40" s="63" t="s">
        <v>26</v>
      </c>
      <c r="E40" s="64">
        <v>120000</v>
      </c>
    </row>
    <row r="41" spans="1:5" ht="43.5" customHeight="1">
      <c r="A41" s="58" t="s">
        <v>241</v>
      </c>
      <c r="B41" s="59">
        <v>80</v>
      </c>
      <c r="C41" s="59"/>
      <c r="D41" s="59"/>
      <c r="E41" s="67">
        <f>E42+E54+E45+E49+E55+E56+E53</f>
        <v>5274837.31</v>
      </c>
    </row>
    <row r="42" spans="1:5" ht="54" customHeight="1">
      <c r="A42" s="58" t="s">
        <v>28</v>
      </c>
      <c r="B42" s="70" t="s">
        <v>209</v>
      </c>
      <c r="C42" s="59"/>
      <c r="D42" s="59"/>
      <c r="E42" s="67">
        <f>E43+E44</f>
        <v>666753.95</v>
      </c>
    </row>
    <row r="43" spans="1:5" ht="50.25" customHeight="1">
      <c r="A43" s="58" t="s">
        <v>30</v>
      </c>
      <c r="B43" s="70" t="s">
        <v>219</v>
      </c>
      <c r="C43" s="59">
        <v>121</v>
      </c>
      <c r="D43" s="59" t="s">
        <v>29</v>
      </c>
      <c r="E43" s="60">
        <v>625966.45</v>
      </c>
    </row>
    <row r="44" spans="1:5" ht="54" customHeight="1">
      <c r="A44" s="61" t="s">
        <v>13</v>
      </c>
      <c r="B44" s="70" t="s">
        <v>219</v>
      </c>
      <c r="C44" s="59">
        <v>122</v>
      </c>
      <c r="D44" s="59" t="s">
        <v>29</v>
      </c>
      <c r="E44" s="60">
        <v>40787.5</v>
      </c>
    </row>
    <row r="45" spans="1:5" ht="17.25" customHeight="1">
      <c r="A45" s="58" t="s">
        <v>8</v>
      </c>
      <c r="B45" s="63" t="s">
        <v>212</v>
      </c>
      <c r="C45" s="59"/>
      <c r="D45" s="59"/>
      <c r="E45" s="67">
        <f>E46+E47+E48</f>
        <v>285870.00000000006</v>
      </c>
    </row>
    <row r="46" spans="1:5" ht="39.75" customHeight="1">
      <c r="A46" s="93" t="s">
        <v>277</v>
      </c>
      <c r="B46" s="63" t="s">
        <v>213</v>
      </c>
      <c r="C46" s="59">
        <v>121</v>
      </c>
      <c r="D46" s="81" t="s">
        <v>27</v>
      </c>
      <c r="E46" s="60">
        <v>250990.67</v>
      </c>
    </row>
    <row r="47" spans="1:5" ht="29.25" customHeight="1">
      <c r="A47" s="95" t="s">
        <v>278</v>
      </c>
      <c r="B47" s="63" t="s">
        <v>213</v>
      </c>
      <c r="C47" s="59">
        <v>122</v>
      </c>
      <c r="D47" s="81" t="s">
        <v>27</v>
      </c>
      <c r="E47" s="60">
        <v>12000</v>
      </c>
    </row>
    <row r="48" spans="1:5" ht="28.5" customHeight="1">
      <c r="A48" s="93" t="s">
        <v>279</v>
      </c>
      <c r="B48" s="63" t="s">
        <v>213</v>
      </c>
      <c r="C48" s="59">
        <v>244</v>
      </c>
      <c r="D48" s="81" t="s">
        <v>27</v>
      </c>
      <c r="E48" s="60">
        <v>22879.33</v>
      </c>
    </row>
    <row r="49" spans="1:5" ht="78.75" customHeight="1">
      <c r="A49" s="58" t="s">
        <v>96</v>
      </c>
      <c r="B49" s="63" t="s">
        <v>216</v>
      </c>
      <c r="C49" s="59"/>
      <c r="D49" s="59"/>
      <c r="E49" s="67">
        <f>E50+E51+E52</f>
        <v>4276334.63</v>
      </c>
    </row>
    <row r="50" spans="1:5" ht="49.5" customHeight="1">
      <c r="A50" s="58" t="s">
        <v>30</v>
      </c>
      <c r="B50" s="63" t="s">
        <v>216</v>
      </c>
      <c r="C50" s="59">
        <v>121</v>
      </c>
      <c r="D50" s="59" t="s">
        <v>19</v>
      </c>
      <c r="E50" s="74">
        <v>2351276.31</v>
      </c>
    </row>
    <row r="51" spans="1:5" ht="49.5" customHeight="1">
      <c r="A51" s="58" t="s">
        <v>13</v>
      </c>
      <c r="B51" s="63" t="s">
        <v>216</v>
      </c>
      <c r="C51" s="59">
        <v>122</v>
      </c>
      <c r="D51" s="59" t="s">
        <v>19</v>
      </c>
      <c r="E51" s="74">
        <v>77735.23</v>
      </c>
    </row>
    <row r="52" spans="1:5" ht="49.5" customHeight="1">
      <c r="A52" s="58" t="s">
        <v>16</v>
      </c>
      <c r="B52" s="63" t="s">
        <v>216</v>
      </c>
      <c r="C52" s="59">
        <v>244</v>
      </c>
      <c r="D52" s="59" t="s">
        <v>19</v>
      </c>
      <c r="E52" s="74">
        <v>1847323.09</v>
      </c>
    </row>
    <row r="53" spans="1:5" ht="29.25" customHeight="1">
      <c r="A53" s="93" t="s">
        <v>306</v>
      </c>
      <c r="B53" s="63" t="s">
        <v>216</v>
      </c>
      <c r="C53" s="59">
        <v>852</v>
      </c>
      <c r="D53" s="59" t="s">
        <v>19</v>
      </c>
      <c r="E53" s="96">
        <v>1209</v>
      </c>
    </row>
    <row r="54" spans="1:5" ht="77.25" customHeight="1">
      <c r="A54" s="79" t="s">
        <v>235</v>
      </c>
      <c r="B54" s="63" t="s">
        <v>220</v>
      </c>
      <c r="C54" s="75">
        <v>121</v>
      </c>
      <c r="D54" s="59" t="s">
        <v>19</v>
      </c>
      <c r="E54" s="67">
        <v>11569.73</v>
      </c>
    </row>
    <row r="55" spans="1:5" ht="55.5" customHeight="1">
      <c r="A55" s="107" t="s">
        <v>121</v>
      </c>
      <c r="B55" s="63" t="s">
        <v>211</v>
      </c>
      <c r="C55" s="75">
        <v>244</v>
      </c>
      <c r="D55" s="63" t="s">
        <v>22</v>
      </c>
      <c r="E55" s="67">
        <v>9100</v>
      </c>
    </row>
    <row r="56" spans="1:5" ht="66" customHeight="1">
      <c r="A56" s="58" t="s">
        <v>95</v>
      </c>
      <c r="B56" s="63" t="s">
        <v>218</v>
      </c>
      <c r="C56" s="75"/>
      <c r="D56" s="63" t="s">
        <v>15</v>
      </c>
      <c r="E56" s="67">
        <f>E57</f>
        <v>24000</v>
      </c>
    </row>
    <row r="57" spans="1:5" s="97" customFormat="1" ht="50.25" customHeight="1">
      <c r="A57" s="110" t="s">
        <v>237</v>
      </c>
      <c r="B57" s="76" t="s">
        <v>218</v>
      </c>
      <c r="C57" s="75">
        <v>123</v>
      </c>
      <c r="D57" s="76" t="s">
        <v>15</v>
      </c>
      <c r="E57" s="96">
        <v>24000</v>
      </c>
    </row>
    <row r="58" spans="1:5" ht="15.75" customHeight="1">
      <c r="A58" s="101" t="s">
        <v>240</v>
      </c>
      <c r="B58" s="63" t="s">
        <v>33</v>
      </c>
      <c r="C58" s="75"/>
      <c r="D58" s="63"/>
      <c r="E58" s="67">
        <f>E59+E61+E64+E62+E63</f>
        <v>83651.98000000001</v>
      </c>
    </row>
    <row r="59" spans="1:5" ht="18.75" customHeight="1">
      <c r="A59" s="101" t="s">
        <v>238</v>
      </c>
      <c r="B59" s="63" t="s">
        <v>214</v>
      </c>
      <c r="C59" s="75"/>
      <c r="D59" s="63"/>
      <c r="E59" s="67">
        <f>E60</f>
        <v>20000</v>
      </c>
    </row>
    <row r="60" spans="1:5" ht="28.5" customHeight="1">
      <c r="A60" s="58" t="s">
        <v>190</v>
      </c>
      <c r="B60" s="63" t="s">
        <v>215</v>
      </c>
      <c r="C60" s="59">
        <v>870</v>
      </c>
      <c r="D60" s="94" t="s">
        <v>276</v>
      </c>
      <c r="E60" s="60">
        <v>20000</v>
      </c>
    </row>
    <row r="61" spans="1:5" ht="34.5" customHeight="1">
      <c r="A61" s="58" t="s">
        <v>97</v>
      </c>
      <c r="B61" s="63" t="s">
        <v>210</v>
      </c>
      <c r="C61" s="59">
        <v>244</v>
      </c>
      <c r="D61" s="63" t="s">
        <v>7</v>
      </c>
      <c r="E61" s="67">
        <v>698.8</v>
      </c>
    </row>
    <row r="62" spans="1:5" ht="49.5" customHeight="1">
      <c r="A62" s="58" t="s">
        <v>99</v>
      </c>
      <c r="B62" s="63" t="s">
        <v>239</v>
      </c>
      <c r="C62" s="76" t="s">
        <v>17</v>
      </c>
      <c r="D62" s="63" t="s">
        <v>22</v>
      </c>
      <c r="E62" s="67">
        <v>11458.18</v>
      </c>
    </row>
    <row r="63" spans="1:5" ht="28.5" customHeight="1">
      <c r="A63" s="58" t="s">
        <v>2</v>
      </c>
      <c r="B63" s="63" t="s">
        <v>273</v>
      </c>
      <c r="C63" s="63" t="s">
        <v>221</v>
      </c>
      <c r="D63" s="59" t="s">
        <v>19</v>
      </c>
      <c r="E63" s="67">
        <v>27889</v>
      </c>
    </row>
    <row r="64" spans="1:5" ht="38.25">
      <c r="A64" s="58" t="s">
        <v>1</v>
      </c>
      <c r="B64" s="63" t="s">
        <v>274</v>
      </c>
      <c r="C64" s="63" t="s">
        <v>221</v>
      </c>
      <c r="D64" s="59" t="s">
        <v>19</v>
      </c>
      <c r="E64" s="67">
        <v>23606</v>
      </c>
    </row>
  </sheetData>
  <sheetProtection/>
  <mergeCells count="7">
    <mergeCell ref="A2:E2"/>
    <mergeCell ref="A8:D8"/>
    <mergeCell ref="E6:E7"/>
    <mergeCell ref="A3:E3"/>
    <mergeCell ref="A4:E4"/>
    <mergeCell ref="A6:A7"/>
    <mergeCell ref="B6:D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2014-10-30T08:43:46Z</cp:lastPrinted>
  <dcterms:created xsi:type="dcterms:W3CDTF">2001-04-26T07:34:20Z</dcterms:created>
  <dcterms:modified xsi:type="dcterms:W3CDTF">2015-12-11T02:34:15Z</dcterms:modified>
  <cp:category/>
  <cp:version/>
  <cp:contentType/>
  <cp:contentStatus/>
</cp:coreProperties>
</file>