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65506" windowWidth="8820" windowHeight="9120" tabRatio="601" firstSheet="2" activeTab="9"/>
  </bookViews>
  <sheets>
    <sheet name="источники!" sheetId="1" r:id="rId1"/>
    <sheet name="вед 16 год" sheetId="2" r:id="rId2"/>
    <sheet name="вед 17-18 гг" sheetId="3" r:id="rId3"/>
    <sheet name="администр источн!" sheetId="4" r:id="rId4"/>
    <sheet name="администраторы доходов" sheetId="5" r:id="rId5"/>
    <sheet name="функцион 16 год" sheetId="6" r:id="rId6"/>
    <sheet name="функцион 17-18 гг" sheetId="7" r:id="rId7"/>
    <sheet name="Доходы" sheetId="8" r:id="rId8"/>
    <sheet name="ЦСР 16г" sheetId="9" r:id="rId9"/>
    <sheet name="ЦСР 17-18 гг" sheetId="10" r:id="rId10"/>
    <sheet name="Программа Внутренних заимствова" sheetId="11" r:id="rId11"/>
  </sheets>
  <externalReferences>
    <externalReference r:id="rId14"/>
    <externalReference r:id="rId15"/>
  </externalReferences>
  <definedNames>
    <definedName name="год">'[1]спр'!$B$1</definedName>
    <definedName name="Н1Норм">'[2]спр'!$B$13</definedName>
    <definedName name="Н1цср">'[1]спр'!$B$15</definedName>
    <definedName name="_xlnm.Print_Area" localSheetId="4">'администраторы доходов'!$A$1:$E$45</definedName>
    <definedName name="_xlnm.Print_Area" localSheetId="0">'источники!'!$A$1:$F$25</definedName>
    <definedName name="ПлПер">'[2]спр'!$B$2</definedName>
    <definedName name="Р1дата">'[1]спр'!$B$3</definedName>
    <definedName name="Р1номер">'[1]спр'!$B$4</definedName>
  </definedNames>
  <calcPr fullCalcOnLoad="1"/>
</workbook>
</file>

<file path=xl/sharedStrings.xml><?xml version="1.0" encoding="utf-8"?>
<sst xmlns="http://schemas.openxmlformats.org/spreadsheetml/2006/main" count="2572" uniqueCount="505">
  <si>
    <t>1 16 51040 02 0000 140</t>
  </si>
  <si>
    <t>Денежные взыскания (штрафы) установленные законами субъектов Российской Федерации за несоблюдение муниципальных правовых актов</t>
  </si>
  <si>
    <t>Условно утверждаемые расходы</t>
  </si>
  <si>
    <t>ЖИЛИЩНО- КОММУНАЛЬНОЕ ХОЗЯЙСТВО</t>
  </si>
  <si>
    <t>0500</t>
  </si>
  <si>
    <t>1101</t>
  </si>
  <si>
    <t>КУЛЬТУРА И КИНЕМАТОГРАФИЯ</t>
  </si>
  <si>
    <t>НАЦИОНАЛЬНАЯ ОБОРОНА</t>
  </si>
  <si>
    <t>ОБЩЕГОСУДАРСТВЕННЫЕ ВОПРОСЫ</t>
  </si>
  <si>
    <t>НАЦИОНАЛЬНАЯ БЕЗОПАСНОСТЬ И ПРАВООХРАНИТЕЛЬНАЯ ДЕЯТЕЛЬНОСТЬ</t>
  </si>
  <si>
    <t>ФИЗИЧЕСКАЯ КУЛЬТУРА И СПОРТ</t>
  </si>
  <si>
    <t>Дорожное хозяйство (дорожные фонды)</t>
  </si>
  <si>
    <t>План на 2016 год</t>
  </si>
  <si>
    <t>Иные выплаты персоналу государственных (муниципальных) органов, за исключением фонда оплаты труда</t>
  </si>
  <si>
    <t>122</t>
  </si>
  <si>
    <t>0103</t>
  </si>
  <si>
    <t>Прочая закупка товаров, работ и услуг для обеспечения государственных (муниципальных) нужд</t>
  </si>
  <si>
    <t>244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</si>
  <si>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</si>
  <si>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0104</t>
  </si>
  <si>
    <t>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местностей, в рамках непрограммных расходов органов местного самоуправления</t>
  </si>
  <si>
    <t>8027467</t>
  </si>
  <si>
    <t>0113</t>
  </si>
  <si>
    <t>0310</t>
  </si>
  <si>
    <t>0502</t>
  </si>
  <si>
    <t>0501</t>
  </si>
  <si>
    <t>0801</t>
  </si>
  <si>
    <t>0203</t>
  </si>
  <si>
    <t>Функционирование высшего должностного лица субъекта Российской  Федерации и муниципального образования</t>
  </si>
  <si>
    <t>0102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</si>
  <si>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</si>
  <si>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</si>
  <si>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00</t>
  </si>
  <si>
    <t>90</t>
  </si>
  <si>
    <t>8</t>
  </si>
  <si>
    <t>01</t>
  </si>
  <si>
    <t>06</t>
  </si>
  <si>
    <t>01000</t>
  </si>
  <si>
    <t>БЕЗВОЗМЕЗДНЫЕ ПОСТУПЛЕНИЯ</t>
  </si>
  <si>
    <t>02</t>
  </si>
  <si>
    <t>11</t>
  </si>
  <si>
    <t>Группы</t>
  </si>
  <si>
    <t>Подгруппы</t>
  </si>
  <si>
    <t>Статьи и   подстатьи</t>
  </si>
  <si>
    <t>Элемента</t>
  </si>
  <si>
    <t>Программы</t>
  </si>
  <si>
    <t>ДОХОДЫ ОТ ИСПОЛЬЗОВАНИЯ ИМУЩЕСТВА, НАХОДЯЩЕГОСЯ В ГОСУДАРСТВЕННОЙ И МУНИЦИПАЛЬНОЙ СОБСТВЕННОСТИ</t>
  </si>
  <si>
    <t>06023</t>
  </si>
  <si>
    <t>000</t>
  </si>
  <si>
    <t>ВСЕГО  ДОХОДОВ</t>
  </si>
  <si>
    <t>182</t>
  </si>
  <si>
    <t>151</t>
  </si>
  <si>
    <t>110</t>
  </si>
  <si>
    <t>120</t>
  </si>
  <si>
    <t>02000</t>
  </si>
  <si>
    <t>05000</t>
  </si>
  <si>
    <t>06000</t>
  </si>
  <si>
    <t>(рублей)</t>
  </si>
  <si>
    <t>1</t>
  </si>
  <si>
    <t>ДОХОДЫ</t>
  </si>
  <si>
    <t>00000</t>
  </si>
  <si>
    <t>0000</t>
  </si>
  <si>
    <t>НАЛОГИ НА ПРИБЫЛЬ, ДОХОДЫ</t>
  </si>
  <si>
    <t>НАЛОГИ НА ИМУЩЕСТВО</t>
  </si>
  <si>
    <t>Земельный налог</t>
  </si>
  <si>
    <t>Код</t>
  </si>
  <si>
    <t>2</t>
  </si>
  <si>
    <t>Налог на доходы физических лиц</t>
  </si>
  <si>
    <t>10</t>
  </si>
  <si>
    <t>Налог на имущество физических лиц</t>
  </si>
  <si>
    <t>01030</t>
  </si>
  <si>
    <t>05035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</si>
  <si>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</si>
  <si>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</si>
  <si>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</si>
  <si>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</si>
  <si>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 xml:space="preserve">            Источники  внутреннего  финансирования </t>
  </si>
  <si>
    <t xml:space="preserve">                Наименование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</si>
  <si>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</si>
  <si>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</si>
  <si>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</si>
  <si>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</si>
  <si>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</si>
  <si>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</si>
  <si>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</si>
  <si>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</si>
  <si>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</si>
  <si>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 xml:space="preserve">                                                  ИТОГО</t>
  </si>
  <si>
    <t>ГОСУДАРСТВЕННАЯ ПОШЛИНА</t>
  </si>
  <si>
    <t>01001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</si>
  <si>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</si>
  <si>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03015</t>
  </si>
  <si>
    <t>Администратор</t>
  </si>
  <si>
    <t>Код по БК РФ</t>
  </si>
  <si>
    <t>Наименование кода по БК РФ</t>
  </si>
  <si>
    <t>Наименование</t>
  </si>
  <si>
    <t>ИНН              КПП</t>
  </si>
  <si>
    <t>Прочие неналоговые доходы бюджетов поселений</t>
  </si>
  <si>
    <t>Дотации бюджетам поселений на выравнивание уровня бюджетной обеспеченности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</si>
  <si>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</si>
  <si>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</si>
  <si>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Администрация Шиверского сельсовета </t>
  </si>
  <si>
    <t>2407005060  240701001</t>
  </si>
  <si>
    <t>01 05 02 01 10 0000 610</t>
  </si>
  <si>
    <t>01 05 02 01 10 0000 510</t>
  </si>
  <si>
    <t>01 03 00 00 10 0000 710</t>
  </si>
  <si>
    <t>01 03 00 00 10 0000 810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</si>
  <si>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</si>
  <si>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</si>
  <si>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</si>
  <si>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Благоустройство</t>
  </si>
  <si>
    <t>Иные межбюджетные трансферты</t>
  </si>
  <si>
    <t>1 08 04020 01 0000 110</t>
  </si>
  <si>
    <t>1 11 05035 10 0000 120</t>
  </si>
  <si>
    <t>1 11 05025 10 0000 120</t>
  </si>
  <si>
    <t>1 17 05050 10 0000 180</t>
  </si>
  <si>
    <t>2 02 01001 10 0000 151</t>
  </si>
  <si>
    <t>2 02 03015 10 0000 151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</si>
  <si>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</si>
  <si>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1 17 01050 10 0000 180</t>
  </si>
  <si>
    <t>Невыясненные поступления, зачисляемые в бюджет поселений</t>
  </si>
  <si>
    <t>2 02 04014 10 0000 151</t>
  </si>
  <si>
    <t>Межбюджетные трансферты, передаваемые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</si>
  <si>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2 02 04999 10 0000 151</t>
  </si>
  <si>
    <t>Прочие межбюдетные трансферты, передаваемые бюджетам поселений</t>
  </si>
  <si>
    <t>2 08 05000 10 0000 180</t>
  </si>
  <si>
    <t>Государственная пошлина за совершение нотариальных действий (за исключением действий, совершаемых консульскими учреждениями учреждениями Российской Федерации)</t>
  </si>
  <si>
    <t>04000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</si>
  <si>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</si>
  <si>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</si>
  <si>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05030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</si>
  <si>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</si>
  <si>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</si>
  <si>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</si>
  <si>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</si>
  <si>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осуществление  первичного воинского учета на территориях, где отсутствуют военные комиссариаты</t>
  </si>
  <si>
    <t>04999</t>
  </si>
  <si>
    <t>Код ведомства</t>
  </si>
  <si>
    <t>Код группы, подгруппы, статьи и вида источников</t>
  </si>
  <si>
    <t>Наименование показателя</t>
  </si>
  <si>
    <t xml:space="preserve"> Приложение № 1 к решению</t>
  </si>
  <si>
    <t xml:space="preserve"> Приложение № 2 к решению</t>
  </si>
  <si>
    <t xml:space="preserve"> Приложение № 3 к решению</t>
  </si>
  <si>
    <t>Приложение 4 к решению</t>
  </si>
  <si>
    <t>1 08 04020 01 1000 110</t>
  </si>
  <si>
    <t>1 11 05025 10 1000 120</t>
  </si>
  <si>
    <t>1 11 05025 10 2000 120</t>
  </si>
  <si>
    <t>1 11 05035 10 1000 120</t>
  </si>
  <si>
    <t>1 11 05035 10 2000 120</t>
  </si>
  <si>
    <t>912</t>
  </si>
  <si>
    <t>Администрация Пинчугского сельсовета</t>
  </si>
  <si>
    <t>Пинчугского сельского Совета</t>
  </si>
  <si>
    <t>Перечень главных администраторов источников внутреннего финансирования дефицита</t>
  </si>
  <si>
    <t>Бюджетные кредиты, полученные от других бюджетов бюджетной системы РФ бюджетами поселений в валюте Российской Федерации</t>
  </si>
  <si>
    <t>финансовое управление администрации Богучанского района</t>
  </si>
  <si>
    <t>2407006634
240701001</t>
  </si>
  <si>
    <t>Погашение кредитов бюджетными поселений от  других бюджетов бюджетной системы Российской Федерации в валюте Российской Федерации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</si>
  <si>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 излишне взысканные суммы</t>
  </si>
  <si>
    <t>1 08 04020 01 2000 110</t>
  </si>
  <si>
    <t>1 08 04020 01 3000 110</t>
  </si>
  <si>
    <t>1 08 04020 01 4000 110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</si>
  <si>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</si>
  <si>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Трансферты бюджетам поселений на приобретение и установку противопожарного оборудования</t>
  </si>
  <si>
    <t>2 02 04999 10 5001 151</t>
  </si>
  <si>
    <t>2 02 04999 10 5002 151</t>
  </si>
  <si>
    <t>2 02 04999 10 9961 151</t>
  </si>
  <si>
    <t>03</t>
  </si>
  <si>
    <t>ИТОГО  ДОХОДОВ</t>
  </si>
  <si>
    <t>50</t>
  </si>
  <si>
    <t>Главного администратора</t>
  </si>
  <si>
    <t>экономической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</si>
  <si>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</si>
  <si>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912 01 05 02 01 10 0000 610</t>
  </si>
  <si>
    <t>912 01 05 02 01 00 0000 610</t>
  </si>
  <si>
    <t>912 01 05 02 01 10 0000 510</t>
  </si>
  <si>
    <t>912 01 05 02 01 00 0000 510</t>
  </si>
  <si>
    <t>912 01 00 00 00 00 0000 000</t>
  </si>
  <si>
    <t>890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</si>
  <si>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</si>
  <si>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</si>
  <si>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2 02 04999 10 2302 151</t>
  </si>
  <si>
    <t>Межбюджетные трансферты на реализацию мероприятий по энергосбережению и повышению энергетической эффективности в связи с достижением наилучших показателей в области энергосбережения</t>
  </si>
  <si>
    <t xml:space="preserve">Межбюджетные трансферты на организацию и проведение акарицидных обработок мест массового отдыха населения </t>
  </si>
  <si>
    <t>Межбюджетные трансферты на приобретение и установку или приобретение дорожных знаков</t>
  </si>
  <si>
    <t xml:space="preserve">Трансферты бюджетам поселений  на обеспечение первичных мер пожарной безопасности </t>
  </si>
  <si>
    <t>2 19 05000 10 0000 151</t>
  </si>
  <si>
    <t>Трансферты бюджетам поселений на реализацию социокультурных проектов муниципальных учреждений в области культуры</t>
  </si>
  <si>
    <t>2 02 04999 10 6804 151</t>
  </si>
  <si>
    <t>Межбюджетные трансферты на развитие и модернизацию улично-дорожной сети городских округов, городских и сельских поселений</t>
  </si>
  <si>
    <t>2 02 04999 10 6806 151</t>
  </si>
  <si>
    <t>Трансферты бюджетам поселений на реализацию проектов по благоустройству территорий поселений, городских округов</t>
  </si>
  <si>
    <t>2 02 04999 10 9106 151</t>
  </si>
  <si>
    <t>Межбюджетные трансферты на реализацию мероприятий предусмотренных  целевой программой "Дороги Красноярья" на 2012-2016 годы</t>
  </si>
  <si>
    <t>2016 год</t>
  </si>
  <si>
    <t xml:space="preserve">Трансферты бюджетам поселений на реализацию муниципальной программы "Молодежь Приангарья" </t>
  </si>
  <si>
    <t>Акцизы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</si>
  <si>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</si>
  <si>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</si>
  <si>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</si>
  <si>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</si>
  <si>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02230</t>
  </si>
  <si>
    <t>02240</t>
  </si>
  <si>
    <t>02250</t>
  </si>
  <si>
    <t>02260</t>
  </si>
  <si>
    <t>(в рублях)</t>
  </si>
  <si>
    <t>КБК</t>
  </si>
  <si>
    <t>КЦСР</t>
  </si>
  <si>
    <t>КВР</t>
  </si>
  <si>
    <t>Подпрограмма "Безопасность дорожного движения на территории муниципального образования Пинчугский сельсовет"</t>
  </si>
  <si>
    <t>Совершенствование информационного, организационного и технического обеспечения в сфере обеспечения безопасности дорожного движения</t>
  </si>
  <si>
    <t>0409</t>
  </si>
  <si>
    <t>0503</t>
  </si>
  <si>
    <t>Подпрограмма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</t>
  </si>
  <si>
    <t>Подпрограмма "Энергосбережение и повышение энергетической эффективности в зданиях муниципальной собственности Пинчугского сельсовета"</t>
  </si>
  <si>
    <t>Подпрограмма "Благоустройство поселка Пинчуга"</t>
  </si>
  <si>
    <t>540</t>
  </si>
  <si>
    <t>Подпрограмма "Защита населения и территории Пинчугского сельсовета от чрезвычайных ситуаций природного и техногенного характера"</t>
  </si>
  <si>
    <t>Подпрограмма "Развитие физической культуры и спорта на территории Пинчугского сельсовета"</t>
  </si>
  <si>
    <t>409Ф000</t>
  </si>
  <si>
    <t>394Ш000</t>
  </si>
  <si>
    <t>Региональные выплаты и выплаты обеспечивающие уровень заработной платы работников бюджетной сферы не ниже размера минимальной заработной платы, установленного в Красноярском крае</t>
  </si>
  <si>
    <t>Обеспечение деятельности депутатов представительного органа муниципального образования в рамках непрограммных расходов</t>
  </si>
  <si>
    <t>Резервные средства</t>
  </si>
  <si>
    <t xml:space="preserve">Другие непрограммные расходы </t>
  </si>
  <si>
    <t>Непрограмные расходы на обеспечение деятельности органов местного самоуправления</t>
  </si>
  <si>
    <t xml:space="preserve">Содержание автомобильных дорог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</si>
  <si>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 xml:space="preserve">Приобретение и установка дорожных знаков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</si>
  <si>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Возмещение специализированным службам, по вопросам похоронного дела, стоимости услуг по погребению в рамках подпрограммы "Благоустройство поселка Пинчуга" муниципальной программы "Развитие поселка"</t>
  </si>
  <si>
    <t>3948003</t>
  </si>
  <si>
    <t>Уличное освещение, в рамках подпрограммы "Благоустройство поселка Пинчуга" муниципальной программы "Развитие поселка"</t>
  </si>
  <si>
    <t>3948001</t>
  </si>
  <si>
    <t>3948002</t>
  </si>
  <si>
    <t>4094000</t>
  </si>
  <si>
    <t>4094100</t>
  </si>
  <si>
    <t>КВСР</t>
  </si>
  <si>
    <t>2 02 04999 10 7514 151</t>
  </si>
  <si>
    <t>Межбюджетные трансферты на создание и обеспечение деятельности административных комиссий</t>
  </si>
  <si>
    <t>2 02 04999 10 7555 151</t>
  </si>
  <si>
    <t>2 02 04999 10 7491 151</t>
  </si>
  <si>
    <t>7514</t>
  </si>
  <si>
    <t>Субсидии бюджетным учреждениям на иные цели</t>
  </si>
  <si>
    <t>01 11</t>
  </si>
  <si>
    <t>0111</t>
  </si>
  <si>
    <t>Прочие мероприятия по благоустройству поселка, в рамках подпрограммы "Благоустройство поселка Пинчуга" муниципальной программы "Развитие поселка"</t>
  </si>
  <si>
    <t>02010</t>
  </si>
  <si>
    <t>100</t>
  </si>
  <si>
    <t>2017 год</t>
  </si>
  <si>
    <t>3</t>
  </si>
  <si>
    <t>4</t>
  </si>
  <si>
    <t>Функционирование высшего должностного лица муниципального образования в рамках непрограммных расходов органов местного самоуправления</t>
  </si>
  <si>
    <t>Иные выплаты, за исключением фонда оплаты труда государственных (муниципальных органов), лицам, привлекаемым согласно законодательству для выполнения отдельных полномочий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</si>
  <si>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 "Развитие поселка"</t>
  </si>
  <si>
    <t>Руководство и управление в сфере установленных функций в рамках непрограммных расходов органов местного самоуправления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</si>
  <si>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непрогаммных расходов органов местного самоуправления</t>
  </si>
  <si>
    <t>Межбюджетные трансферты на осуществление полномочий по разработке и утверждению программы комплексного развития систем коммунальной инфраструктуры, разработке и утверждению инвестиционных программ организаций коммунального комплекса, установлению надбавок к тарифам на товары и услуги организаций коммунального комплекса, надбавок к ценам (тарифам) для потребителей, регулированию тарифов на подключение к системам коммунальной инфраструктуры, тарифов организаций коммунального комплекса на подключение,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</t>
  </si>
  <si>
    <t>Резервные фонды</t>
  </si>
  <si>
    <t>Резервные фонды местных администраций в рамках непрограммных расходов местного самоуправления</t>
  </si>
  <si>
    <t>Отдельные мероприятия в рамках подпрограммы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 муниципальной программы "Развитие поселка"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</si>
  <si>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</si>
  <si>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</t>
  </si>
  <si>
    <t>Мобилизационная и вневойсковая подготовка</t>
  </si>
  <si>
    <t>Осуществление государственных плномочий по первичному воинскому учету на территориях, где отсутствуют военные комиссариаты в рамках непрограммных расходов органов местного самоуправления</t>
  </si>
  <si>
    <t>Обеспечение пожарной безопасности</t>
  </si>
  <si>
    <t xml:space="preserve">Осуществление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</si>
  <si>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>НАЦИОНАЛЬНАЯ ЭКОНОМИКА</t>
  </si>
  <si>
    <t>Жилищное хозяйство</t>
  </si>
  <si>
    <t xml:space="preserve">Содержание муниципального жилищного фонда в рамках подпрограммы "Благоустройство поселка Пинчуга" муниципальной программы  Пинчугского сельсовета "Развитие поселка" </t>
  </si>
  <si>
    <t>Закупка товаров, работ, услуг в целях капитального ремонта государственного (муниципального) имущества</t>
  </si>
  <si>
    <t>Коммунальное хозяйство</t>
  </si>
  <si>
    <t>Возмещение специализированным службам, по вопросам похоронного дела, стоимости услуг по погребению в рамках подпрограммы "Благоустройство поселка Пинчуга" муниципальной программы  Пинчугского сельсовета "Развитие поселка"</t>
  </si>
  <si>
    <t>Прочие мероприятия по благоустройству поселка, в рамках подпрограммы "Благоустройство поселка Пинчуга" муниципальной программы Пинчугского сельсовета "Развитие поселка"</t>
  </si>
  <si>
    <t>Содействие временной занятости населения в благоустройстве поселка в рамках подпрограммы "Благоустройство поселка Пинчуга" муниципальной программы Пинчугского сельсовета "Развитие поселка"</t>
  </si>
  <si>
    <t>Фонд оплаты труда казенных учреждений и взносы по обязательному социальному страхованию</t>
  </si>
  <si>
    <t xml:space="preserve">Отдельные мероприятия в рамках подпрограммы "Развитие физической культуры и спорта на территории Пинчугского сельсовета", муниципальной программы Пинчугского сельсовета "Развитие поселка" </t>
  </si>
  <si>
    <t>Обеспечение деятельности (оказание услуг) подведомственных учреждений, включая расходы на предоставление субсидий бюджетным учреждениям на финансовое обеспечение выполнения муниципального задания, в рамках отдельных мероприятий муниципальной программы "Развитие культуры поселка Пинчуга"</t>
  </si>
  <si>
    <t>Субсидии бюджетным учреждениям на финансовое обеспечение выполнения государственного (муниципального) задания на оказание государственных (муниципальных) услуг (выполнение работ)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</si>
  <si>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платы, (минимального размера оплаты труда), включая расходы на предоставление субсидий бюджетным учреждениям на финансовое обеспечение выполнения муниципального задания, в рамках отдельных мероприятий муниципальной программы "Развитие культуры поселка Пинчуга"</t>
  </si>
  <si>
    <t>Предоставление субсидий бюджетным учреждениям на приобретение основных средств в рамках отдельных мероприятий муниципальной программы "Развитие культуры поселка Пинчуга"</t>
  </si>
  <si>
    <t>Раздел, подраздел</t>
  </si>
  <si>
    <t>План на 2017 год</t>
  </si>
  <si>
    <t>123</t>
  </si>
  <si>
    <t xml:space="preserve">Муниципальная программа  Пинчугского сельсовета "Развитие поселка" </t>
  </si>
  <si>
    <t xml:space="preserve">Программа "Развитие Культуры поселка Пинчуга"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</si>
  <si>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</si>
  <si>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05013</t>
  </si>
  <si>
    <t>Уплата прочих налогов и платежей</t>
  </si>
  <si>
    <t>Другие вопросы в области здравоохранения</t>
  </si>
  <si>
    <t>0909</t>
  </si>
  <si>
    <t>Проведение аккарицидных обработок в рамках подпрогаммы "Благоустройство поселка" муниципальной программы "Развитие поселка"</t>
  </si>
  <si>
    <t>Субсидии на проведение акрицидных обработок мест массового отдыха населения</t>
  </si>
  <si>
    <t>3948209</t>
  </si>
  <si>
    <t>09 09</t>
  </si>
  <si>
    <t>Молодежная политика и оздоровление детей</t>
  </si>
  <si>
    <t>24000,00</t>
  </si>
  <si>
    <t>909Ч005</t>
  </si>
  <si>
    <t xml:space="preserve">Отдельные мероприятия в рамках программы "Развитие культуры поселка Пинчуга" </t>
  </si>
  <si>
    <t>4094700</t>
  </si>
  <si>
    <t>7555</t>
  </si>
  <si>
    <t xml:space="preserve">Межбюджетные трансферты на реализацию мероприятий подпрограммы "Молодежь Приангарья" </t>
  </si>
  <si>
    <t>9961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</si>
  <si>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</si>
  <si>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втом числе казенных)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</si>
  <si>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</si>
  <si>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</si>
  <si>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0,00</t>
  </si>
  <si>
    <t>14</t>
  </si>
  <si>
    <t>06010</t>
  </si>
  <si>
    <t>06013</t>
  </si>
  <si>
    <t>430</t>
  </si>
  <si>
    <t>Приложение №11</t>
  </si>
  <si>
    <t>№ п/п</t>
  </si>
  <si>
    <t>Внутренние заимствования (привлечение/погашение)</t>
  </si>
  <si>
    <t>Сумма на 2016 год</t>
  </si>
  <si>
    <t>Сумма на 2017 год</t>
  </si>
  <si>
    <t>Бюджетная ссуда из районного бюджета</t>
  </si>
  <si>
    <t>получение:</t>
  </si>
  <si>
    <t>погашение:</t>
  </si>
  <si>
    <t>912 01 05 02 00 00 0000 500</t>
  </si>
  <si>
    <t>912 01 05 00 00 00 0000 500</t>
  </si>
  <si>
    <t>912 01 05 02 00 00 0000 600</t>
  </si>
  <si>
    <t>912 01 05 00 00 00 0000 600</t>
  </si>
  <si>
    <t>912 01 05 00 00 00 0000 000</t>
  </si>
  <si>
    <t>Изменение остатков средств на счетах по учету средств бюджета</t>
  </si>
  <si>
    <t>912 01 03 00 00 00 0000 800</t>
  </si>
  <si>
    <t>912 01 03 00 00 00 0000 700</t>
  </si>
  <si>
    <t>912 01 03 00 00 00 0000 000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</si>
  <si>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</si>
  <si>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</si>
  <si>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</si>
  <si>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Полученные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</si>
  <si>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</si>
  <si>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>912 01 03 00 00 10 0000 810</t>
  </si>
  <si>
    <t>912 01 03 00 00 10 0000 710</t>
  </si>
  <si>
    <t>2407006641 / 240701001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</si>
  <si>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228 Налогового кодекса РФ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</si>
  <si>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</si>
  <si>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</si>
  <si>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</si>
  <si>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</si>
  <si>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863</t>
  </si>
  <si>
    <t>05010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</si>
  <si>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</si>
  <si>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Дотации  бюджетам поселений на выравнивание бюджетной обеспеченности</t>
  </si>
  <si>
    <t>Прочие межбюджетные трансферты, передаваемые бюджетам поселений</t>
  </si>
  <si>
    <t>Межбюджетные трансферты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</si>
  <si>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Физическая культура</t>
  </si>
  <si>
    <t>Культура</t>
  </si>
  <si>
    <t>ИТОГО: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</si>
  <si>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</si>
  <si>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Оплата стоимости проезда в отпуск в соответствии с законодательством, руководству и управлению в сфере установленных функций в рамках непрограммных расходов органов местного самоуправления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</si>
  <si>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</si>
  <si>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>Оплата услуг за погребение</t>
  </si>
  <si>
    <t>Здравоохранение</t>
  </si>
  <si>
    <t>0800</t>
  </si>
  <si>
    <t>ЗДРАВООХРАНЕНИЕ</t>
  </si>
  <si>
    <t>0900</t>
  </si>
  <si>
    <t xml:space="preserve">Физическая культура </t>
  </si>
  <si>
    <t>1100</t>
  </si>
  <si>
    <t>Закупка товаров, работ и услуг для государственных (муниципальных) нужд</t>
  </si>
  <si>
    <t>0400</t>
  </si>
  <si>
    <t>0100</t>
  </si>
  <si>
    <t>0300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</si>
  <si>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</si>
  <si>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государственных (муниципальных) органов</t>
  </si>
  <si>
    <t>0200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</si>
  <si>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</si>
  <si>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бюджетные ассигнования</t>
  </si>
  <si>
    <t>Уплата налогов , сборов и иных платежей</t>
  </si>
  <si>
    <t>Уплата прочих налогов , сборов и иных платежей</t>
  </si>
  <si>
    <t>200</t>
  </si>
  <si>
    <t>Межбюджетные транферты</t>
  </si>
  <si>
    <t>500</t>
  </si>
  <si>
    <t xml:space="preserve"> Иные межбюджетные транферты</t>
  </si>
  <si>
    <t>Раздел , Подраздел</t>
  </si>
  <si>
    <t>0707</t>
  </si>
  <si>
    <t>ОБРАЗОВАНИЕ</t>
  </si>
  <si>
    <t>0700</t>
  </si>
  <si>
    <t>24000,0</t>
  </si>
  <si>
    <t>259294,6</t>
  </si>
  <si>
    <t>21600,0</t>
  </si>
  <si>
    <t>№ п./п.</t>
  </si>
  <si>
    <t>500,0</t>
  </si>
  <si>
    <t>8000,0</t>
  </si>
  <si>
    <t>№ п/п.</t>
  </si>
  <si>
    <t>3947555</t>
  </si>
  <si>
    <t>4094Г00</t>
  </si>
  <si>
    <t>Ведомственная структура расходов  бюджета Пинчугского сельсовета на 2016 год</t>
  </si>
  <si>
    <t>Ведомственная структура расходов  бюджета Пинчугского сельсовета на плановый период 2017-2018 годов</t>
  </si>
  <si>
    <t>План на 2018 год</t>
  </si>
  <si>
    <t>20000</t>
  </si>
  <si>
    <t xml:space="preserve"> бюджета Пинчугского сельсовета на 2016 год (ИНН 2407006641/КПП 240701001) и плановый период 2017-2018 годов</t>
  </si>
  <si>
    <t>Главные администраторы  доходов бюджета Пинчугского сельсовета Богучанского района на 2016 год и плановый период 2017-2018 годов</t>
  </si>
  <si>
    <t>Распределение бюджетных ассигнований по разделам, подразделам, целевым статьям (муниципальным программам Пинчугского сельсовета и непрограммным направлениям деятельности), элементам видов расходов классификации расходов  бюджета сельсовета на 2016 год</t>
  </si>
  <si>
    <t>Распределение бюджетных ассигнований по разделам, подразделам, целевым статьям (муниципальным программам Пинчугского сельсовета и непрограммным направлениям деятельности), элементам видов расходов классификации расходов  бюджета сельсовета на плановый период 2017-2018 годов</t>
  </si>
  <si>
    <t xml:space="preserve"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2016 год </t>
  </si>
  <si>
    <t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плановый период 2017-2018 годов</t>
  </si>
  <si>
    <t>Сумма на 2018 год</t>
  </si>
  <si>
    <t>Программа муниципальных внутренних заимствований Пинчугского сельсовета на 2016 год и плановый период 2017-2018 годов</t>
  </si>
  <si>
    <t>Доходы бюджета  Пинчугского сельсовета на 2016год и плановый период 2017-2018 годов</t>
  </si>
  <si>
    <t xml:space="preserve"> 2016год</t>
  </si>
  <si>
    <t>2018 год</t>
  </si>
  <si>
    <t xml:space="preserve">            бюджета  Пинчугского  сельсовета на 2016 год  и плановый период 2017 - 2018 годов</t>
  </si>
  <si>
    <t>Межбюджетные трансферты на организацию и проведение акарицидных обработок мест массового отдыха населения на 2016 год и плановый период 2017-2018 годов</t>
  </si>
  <si>
    <t>8010060000</t>
  </si>
  <si>
    <t>8010067000</t>
  </si>
  <si>
    <t>8030060000</t>
  </si>
  <si>
    <t>3930080000</t>
  </si>
  <si>
    <t>8020060000</t>
  </si>
  <si>
    <t>802006Б000</t>
  </si>
  <si>
    <t>8020067000</t>
  </si>
  <si>
    <t>802006Г000</t>
  </si>
  <si>
    <t>8020061000</t>
  </si>
  <si>
    <t>90900Ч0010</t>
  </si>
  <si>
    <t>9010080000</t>
  </si>
  <si>
    <t>3920080000</t>
  </si>
  <si>
    <t>8020075140</t>
  </si>
  <si>
    <t>90900Д0000</t>
  </si>
  <si>
    <t>8020051180</t>
  </si>
  <si>
    <t>8060051180</t>
  </si>
  <si>
    <t>3950080010</t>
  </si>
  <si>
    <t>3910080010</t>
  </si>
  <si>
    <t>3910080020</t>
  </si>
  <si>
    <t>3940080050</t>
  </si>
  <si>
    <t>39400Ш0000</t>
  </si>
  <si>
    <t>3940080010</t>
  </si>
  <si>
    <t>3940080020</t>
  </si>
  <si>
    <t>3940080030</t>
  </si>
  <si>
    <t>3940082090</t>
  </si>
  <si>
    <t>4090040000</t>
  </si>
  <si>
    <t>4090041000</t>
  </si>
  <si>
    <t>4090047000</t>
  </si>
  <si>
    <t>409004Г000</t>
  </si>
  <si>
    <t>40900Ф0000</t>
  </si>
  <si>
    <t>50074461,15</t>
  </si>
  <si>
    <t>8020311,00</t>
  </si>
  <si>
    <t>Уплата штрафов</t>
  </si>
  <si>
    <t>3940009502</t>
  </si>
  <si>
    <t>3940009602</t>
  </si>
  <si>
    <t>39400S9602</t>
  </si>
  <si>
    <t>Средства на обеспечение мероприятий по переселению граждан из аварийного жилищного фонда, за счет средств поступивших от гос. Корпорации- Фонда содействия реформирования ЖКХ, в рамках подпрограммы "Благоустройство поселка Пинчуга" муниципальной программы "Развитие поселка"</t>
  </si>
  <si>
    <t>Средства на обеспечение мероприятий по переселению граждан из аварийного жилищного фонда, за счет средств краевого бюджета, в рамках подпрограммы "Благоустройство поселка Пинчуга" муниципальной программы "Развитие поселка"</t>
  </si>
  <si>
    <t>Софинансирование за счет средств местного бюджета на обеспечение мероприятий по переселению граждан из аварийного жилищного фонда, в рамках подпрограммы "Благоустройство поселка Пинчуга" муниципальной программы "Развитие поселка"</t>
  </si>
  <si>
    <t>20000,0</t>
  </si>
  <si>
    <t>3940075550</t>
  </si>
  <si>
    <t>802006000</t>
  </si>
  <si>
    <t>3948000010</t>
  </si>
  <si>
    <t>90900Ч0050</t>
  </si>
  <si>
    <t>8020000000</t>
  </si>
  <si>
    <t>80600511800</t>
  </si>
  <si>
    <t>8000000000</t>
  </si>
  <si>
    <t>8030000000</t>
  </si>
  <si>
    <t>9000000000</t>
  </si>
  <si>
    <t>3948002090</t>
  </si>
  <si>
    <t>3947005550</t>
  </si>
  <si>
    <t>8000251180</t>
  </si>
  <si>
    <t>29287,0</t>
  </si>
  <si>
    <t>10459,00</t>
  </si>
  <si>
    <t>31528,00</t>
  </si>
  <si>
    <t>31528,0</t>
  </si>
  <si>
    <t>5000,0</t>
  </si>
  <si>
    <t>150000,0</t>
  </si>
  <si>
    <t>18666,77</t>
  </si>
  <si>
    <t>75000,0</t>
  </si>
  <si>
    <t>31000,0</t>
  </si>
  <si>
    <t>2880,0</t>
  </si>
  <si>
    <t>278792,9</t>
  </si>
  <si>
    <t>13000,0</t>
  </si>
  <si>
    <t>12998,0</t>
  </si>
  <si>
    <t>55000,0</t>
  </si>
  <si>
    <t>114031,0</t>
  </si>
  <si>
    <t>54000,0</t>
  </si>
  <si>
    <t>0</t>
  </si>
  <si>
    <t>780,0</t>
  </si>
  <si>
    <t>8420,0</t>
  </si>
  <si>
    <t>10459,0</t>
  </si>
  <si>
    <t>197570,78</t>
  </si>
  <si>
    <t>65768,6</t>
  </si>
  <si>
    <t>111</t>
  </si>
  <si>
    <t>84280,0</t>
  </si>
  <si>
    <t>Межбюджетные трансферты на обеспечение мероприятий по переселению граждан из аварийного жилищного фонда, за счет средств поступивших от гос. корпорации - Фонда содействия реформирования ЖКХ</t>
  </si>
  <si>
    <t>Межбюджетные трансферты на обеспечение мероприятий по переселению граждан из аварийного жилищного фонда, за счет средств краевого бюджета</t>
  </si>
  <si>
    <t>04088</t>
  </si>
  <si>
    <t>0002</t>
  </si>
  <si>
    <t>Оплата электроэнергии в рамках непрограммных расходов органов местного самоуправления</t>
  </si>
  <si>
    <t>Приобретение основных средств в рамках непрограммных расходов органов местного самоуправления</t>
  </si>
  <si>
    <t>802006Э000</t>
  </si>
  <si>
    <t>802006Ф000</t>
  </si>
  <si>
    <t>6000,0</t>
  </si>
  <si>
    <t>2 02 04088 10 0002 151</t>
  </si>
  <si>
    <t>2 02 04999 10 0002 151</t>
  </si>
  <si>
    <t>2 02 04999 10 2201 151</t>
  </si>
  <si>
    <t>2 02 04999 10 7594 151</t>
  </si>
  <si>
    <t>Межбюджетные трансферты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</t>
  </si>
  <si>
    <t>Оплата  электроэнергии в рамках непрограммных расходов органов местного самоуправления</t>
  </si>
  <si>
    <t>74789</t>
  </si>
  <si>
    <t>Приложение №6к решению
Пинчугского сельского Совета депутатов
от "15" декабря 2015 г.  №33</t>
  </si>
  <si>
    <t xml:space="preserve"> от 15.12.2015 г. №33</t>
  </si>
  <si>
    <t>от  15.12.2015 г. №33</t>
  </si>
  <si>
    <t>от 15.12.2015 года №33</t>
  </si>
  <si>
    <t>Приложение №5 к решению
Пинчугского сельского Совета депутатов
от "15" декабря 2015 г.  №33</t>
  </si>
  <si>
    <t>Приложение №7 к решению
Пинчугского сельского Совета депутатов
от "15" 12.2015 г. года №33</t>
  </si>
  <si>
    <t>Приложение №8 к решению
Пинчугского сельского Совета депутатов
от "15" 12.2015 г. года №33</t>
  </si>
  <si>
    <t>Приложение № 9 к решению Пинчугского сельского совета депутатов
от 15.12.2015 г. №33</t>
  </si>
  <si>
    <t>Приложение № 10 к решению Пинчугского сельского совета депутатов
от 15.12.2015г. №33</t>
  </si>
  <si>
    <t>к решению Пинчугского сельского совета депутатов от 15.12.2015г. №33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</si>
</sst>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00000"/>
    <numFmt numFmtId="178" formatCode="0.0"/>
    <numFmt numFmtId="179" formatCode="_-* #,##0.000\ _р_._-;\-* #,##0.000\ _р_._-;_-* &quot;-&quot;??\ _р_._-;_-@_-"/>
    <numFmt numFmtId="180" formatCode="#,##0.00;[Red]\-#,##0.00;&quot;-&quot;"/>
    <numFmt numFmtId="181" formatCode="#,##0.00_ ;\-#,##0.00\ "/>
    <numFmt numFmtId="182" formatCode="[$-FC19]d\ mmmm\ yyyy\ &quot;г.&quot;"/>
    <numFmt numFmtId="183" formatCode="_-* #,##0.0\ _р_._-;\-* #,##0.0\ _р_._-;_-* &quot;-&quot;??\ _р_._-;_-@_-"/>
    <numFmt numFmtId="184" formatCode="_-* #,##0\ _р_._-;\-* #,##0\ _р_._-;_-* &quot;-&quot;??\ _р_._-;_-@_-"/>
    <numFmt numFmtId="185" formatCode="_-* #,##0.0_р_._-;\-* #,##0.0_р_._-;_-* &quot;-&quot;??_р_._-;_-@_-"/>
  </numFmts>
  <fonts count="6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4"/>
      <name val="Arial Cyr"/>
      <family val="2"/>
    </font>
    <font>
      <sz val="11"/>
      <color indexed="8"/>
      <name val="Times New Roman"/>
      <family val="1"/>
    </font>
    <font>
      <b/>
      <sz val="8"/>
      <name val="Arial Cyr"/>
      <family val="2"/>
    </font>
    <font>
      <b/>
      <sz val="8"/>
      <color indexed="8"/>
      <name val="Arial"/>
      <family val="2"/>
    </font>
    <font>
      <sz val="11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0"/>
    </font>
    <font>
      <sz val="8"/>
      <color indexed="8"/>
      <name val="Arial"/>
      <family val="2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0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15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9" fillId="23" borderId="1" applyNumberFormat="0" applyAlignment="0" applyProtection="0"/>
    <xf numFmtId="0" fontId="60" fillId="24" borderId="2" applyNumberFormat="0" applyAlignment="0" applyProtection="0"/>
    <xf numFmtId="0" fontId="61" fillId="24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48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5" borderId="7" applyNumberFormat="0" applyAlignment="0" applyProtection="0"/>
    <xf numFmtId="0" fontId="35" fillId="0" borderId="0" applyNumberFormat="0" applyFill="0" applyBorder="0" applyAlignment="0" applyProtection="0"/>
    <xf numFmtId="0" fontId="64" fillId="26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8" fillId="0" borderId="0">
      <alignment/>
      <protection/>
    </xf>
    <xf numFmtId="0" fontId="19" fillId="0" borderId="0">
      <alignment horizontal="justify" vertical="top" wrapText="1"/>
      <protection/>
    </xf>
    <xf numFmtId="0" fontId="5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8" fillId="29" borderId="0" applyNumberFormat="0" applyBorder="0" applyAlignment="0" applyProtection="0"/>
  </cellStyleXfs>
  <cellXfs count="298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67" applyFont="1">
      <alignment/>
      <protection/>
    </xf>
    <xf numFmtId="0" fontId="8" fillId="0" borderId="0" xfId="67" applyFont="1" applyAlignment="1">
      <alignment horizontal="center" vertical="center"/>
      <protection/>
    </xf>
    <xf numFmtId="0" fontId="9" fillId="0" borderId="0" xfId="67" applyFon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8" fillId="0" borderId="0" xfId="67" applyFont="1" applyAlignment="1">
      <alignment horizontal="right" vertical="center"/>
      <protection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3" fillId="0" borderId="11" xfId="0" applyFont="1" applyBorder="1" applyAlignment="1">
      <alignment horizontal="center" vertical="center" textRotation="90" wrapText="1"/>
    </xf>
    <xf numFmtId="0" fontId="23" fillId="0" borderId="12" xfId="0" applyFont="1" applyBorder="1" applyAlignment="1">
      <alignment horizontal="center" vertical="center" textRotation="90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 textRotation="90" wrapText="1"/>
    </xf>
    <xf numFmtId="0" fontId="9" fillId="0" borderId="0" xfId="67" applyFont="1" applyAlignment="1" applyProtection="1">
      <alignment horizontal="center" vertical="center"/>
      <protection hidden="1"/>
    </xf>
    <xf numFmtId="0" fontId="23" fillId="0" borderId="0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vertical="center" textRotation="90" wrapText="1"/>
    </xf>
    <xf numFmtId="0" fontId="23" fillId="0" borderId="14" xfId="0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>
      <alignment vertical="top" wrapText="1"/>
    </xf>
    <xf numFmtId="0" fontId="23" fillId="0" borderId="14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horizontal="center" vertical="center"/>
    </xf>
    <xf numFmtId="0" fontId="26" fillId="0" borderId="14" xfId="0" applyFont="1" applyBorder="1" applyAlignment="1">
      <alignment wrapText="1"/>
    </xf>
    <xf numFmtId="0" fontId="26" fillId="0" borderId="14" xfId="0" applyNumberFormat="1" applyFont="1" applyBorder="1" applyAlignment="1">
      <alignment wrapText="1"/>
    </xf>
    <xf numFmtId="0" fontId="23" fillId="0" borderId="14" xfId="0" applyNumberFormat="1" applyFont="1" applyFill="1" applyBorder="1" applyAlignment="1">
      <alignment horizontal="left" vertical="top" wrapText="1" shrinkToFit="1"/>
    </xf>
    <xf numFmtId="0" fontId="23" fillId="0" borderId="14" xfId="0" applyNumberFormat="1" applyFont="1" applyFill="1" applyBorder="1" applyAlignment="1">
      <alignment horizontal="left" vertical="center" wrapText="1" shrinkToFit="1"/>
    </xf>
    <xf numFmtId="49" fontId="9" fillId="0" borderId="10" xfId="0" applyNumberFormat="1" applyFont="1" applyBorder="1" applyAlignment="1">
      <alignment horizontal="center" vertical="center" textRotation="90"/>
    </xf>
    <xf numFmtId="49" fontId="9" fillId="0" borderId="10" xfId="0" applyNumberFormat="1" applyFont="1" applyBorder="1" applyAlignment="1">
      <alignment horizontal="center" vertical="center" textRotation="90" wrapText="1"/>
    </xf>
    <xf numFmtId="3" fontId="13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49" fontId="27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9" fillId="0" borderId="14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4" xfId="0" applyFont="1" applyBorder="1" applyAlignment="1">
      <alignment wrapText="1"/>
    </xf>
    <xf numFmtId="49" fontId="23" fillId="0" borderId="14" xfId="0" applyNumberFormat="1" applyFont="1" applyBorder="1" applyAlignment="1">
      <alignment horizontal="left" vertical="center"/>
    </xf>
    <xf numFmtId="49" fontId="23" fillId="30" borderId="14" xfId="0" applyNumberFormat="1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18" fillId="0" borderId="14" xfId="0" applyFont="1" applyBorder="1" applyAlignment="1">
      <alignment wrapText="1"/>
    </xf>
    <xf numFmtId="0" fontId="0" fillId="0" borderId="0" xfId="0" applyFill="1" applyAlignment="1">
      <alignment/>
    </xf>
    <xf numFmtId="49" fontId="18" fillId="0" borderId="14" xfId="0" applyNumberFormat="1" applyFont="1" applyBorder="1" applyAlignment="1">
      <alignment horizontal="center" wrapText="1"/>
    </xf>
    <xf numFmtId="0" fontId="0" fillId="0" borderId="14" xfId="0" applyFont="1" applyBorder="1" applyAlignment="1">
      <alignment wrapText="1"/>
    </xf>
    <xf numFmtId="0" fontId="30" fillId="0" borderId="15" xfId="0" applyFont="1" applyBorder="1" applyAlignment="1">
      <alignment wrapText="1"/>
    </xf>
    <xf numFmtId="0" fontId="8" fillId="0" borderId="0" xfId="68" applyFont="1">
      <alignment horizontal="justify" vertical="top" wrapText="1"/>
      <protection/>
    </xf>
    <xf numFmtId="0" fontId="39" fillId="0" borderId="0" xfId="0" applyFont="1" applyAlignment="1">
      <alignment horizontal="right"/>
    </xf>
    <xf numFmtId="0" fontId="19" fillId="0" borderId="0" xfId="68">
      <alignment horizontal="justify" vertical="top" wrapText="1"/>
      <protection/>
    </xf>
    <xf numFmtId="0" fontId="36" fillId="0" borderId="0" xfId="68" applyFont="1">
      <alignment horizontal="justify" vertical="top" wrapText="1"/>
      <protection/>
    </xf>
    <xf numFmtId="0" fontId="23" fillId="0" borderId="0" xfId="68" applyFont="1">
      <alignment horizontal="justify" vertical="top" wrapText="1"/>
      <protection/>
    </xf>
    <xf numFmtId="0" fontId="23" fillId="0" borderId="0" xfId="68" applyFont="1" applyAlignment="1">
      <alignment horizontal="center" vertical="center" wrapText="1"/>
      <protection/>
    </xf>
    <xf numFmtId="0" fontId="7" fillId="0" borderId="0" xfId="68" applyFont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36" fillId="0" borderId="16" xfId="0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ill="1" applyBorder="1" applyAlignment="1">
      <alignment/>
    </xf>
    <xf numFmtId="178" fontId="0" fillId="0" borderId="0" xfId="0" applyNumberFormat="1" applyBorder="1" applyAlignment="1">
      <alignment/>
    </xf>
    <xf numFmtId="178" fontId="0" fillId="0" borderId="14" xfId="0" applyNumberFormat="1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left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left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left" wrapText="1"/>
    </xf>
    <xf numFmtId="0" fontId="9" fillId="0" borderId="14" xfId="0" applyFont="1" applyBorder="1" applyAlignment="1">
      <alignment wrapText="1"/>
    </xf>
    <xf numFmtId="49" fontId="9" fillId="0" borderId="14" xfId="0" applyNumberFormat="1" applyFont="1" applyBorder="1" applyAlignment="1">
      <alignment horizontal="center" wrapText="1"/>
    </xf>
    <xf numFmtId="0" fontId="9" fillId="0" borderId="14" xfId="0" applyNumberFormat="1" applyFont="1" applyFill="1" applyBorder="1" applyAlignment="1">
      <alignment horizontal="left" vertical="top" wrapText="1"/>
    </xf>
    <xf numFmtId="49" fontId="14" fillId="0" borderId="14" xfId="0" applyNumberFormat="1" applyFont="1" applyBorder="1" applyAlignment="1">
      <alignment horizontal="center" wrapText="1"/>
    </xf>
    <xf numFmtId="0" fontId="14" fillId="0" borderId="14" xfId="0" applyFont="1" applyFill="1" applyBorder="1" applyAlignment="1">
      <alignment wrapText="1"/>
    </xf>
    <xf numFmtId="0" fontId="14" fillId="0" borderId="15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wrapText="1"/>
    </xf>
    <xf numFmtId="0" fontId="9" fillId="0" borderId="18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14" fillId="0" borderId="15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15" xfId="0" applyNumberFormat="1" applyFont="1" applyBorder="1" applyAlignment="1">
      <alignment horizontal="left" vertical="top" wrapText="1"/>
    </xf>
    <xf numFmtId="0" fontId="9" fillId="0" borderId="14" xfId="0" applyFont="1" applyFill="1" applyBorder="1" applyAlignment="1">
      <alignment wrapText="1"/>
    </xf>
    <xf numFmtId="0" fontId="9" fillId="0" borderId="14" xfId="0" applyNumberFormat="1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14" fillId="0" borderId="20" xfId="0" applyFont="1" applyBorder="1" applyAlignment="1">
      <alignment wrapText="1"/>
    </xf>
    <xf numFmtId="0" fontId="0" fillId="0" borderId="21" xfId="0" applyBorder="1" applyAlignment="1">
      <alignment horizontal="center"/>
    </xf>
    <xf numFmtId="0" fontId="9" fillId="0" borderId="15" xfId="0" applyFont="1" applyBorder="1" applyAlignment="1">
      <alignment horizontal="left" vertical="top" wrapText="1"/>
    </xf>
    <xf numFmtId="0" fontId="14" fillId="0" borderId="22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9" fillId="0" borderId="14" xfId="0" applyNumberFormat="1" applyFont="1" applyFill="1" applyBorder="1" applyAlignment="1">
      <alignment horizontal="center" wrapText="1"/>
    </xf>
    <xf numFmtId="49" fontId="18" fillId="0" borderId="0" xfId="0" applyNumberFormat="1" applyFont="1" applyAlignment="1">
      <alignment horizontal="center" vertical="center"/>
    </xf>
    <xf numFmtId="176" fontId="14" fillId="0" borderId="14" xfId="0" applyNumberFormat="1" applyFont="1" applyFill="1" applyBorder="1" applyAlignment="1">
      <alignment horizontal="center" vertical="center" wrapText="1"/>
    </xf>
    <xf numFmtId="176" fontId="14" fillId="0" borderId="14" xfId="0" applyNumberFormat="1" applyFont="1" applyBorder="1" applyAlignment="1">
      <alignment horizontal="center" wrapText="1"/>
    </xf>
    <xf numFmtId="176" fontId="9" fillId="0" borderId="14" xfId="0" applyNumberFormat="1" applyFont="1" applyBorder="1" applyAlignment="1">
      <alignment horizontal="center" wrapText="1"/>
    </xf>
    <xf numFmtId="176" fontId="9" fillId="0" borderId="14" xfId="0" applyNumberFormat="1" applyFont="1" applyFill="1" applyBorder="1" applyAlignment="1">
      <alignment horizontal="center" wrapText="1"/>
    </xf>
    <xf numFmtId="176" fontId="14" fillId="0" borderId="14" xfId="0" applyNumberFormat="1" applyFont="1" applyFill="1" applyBorder="1" applyAlignment="1">
      <alignment horizontal="center" wrapText="1"/>
    </xf>
    <xf numFmtId="49" fontId="9" fillId="0" borderId="20" xfId="0" applyNumberFormat="1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176" fontId="14" fillId="0" borderId="20" xfId="0" applyNumberFormat="1" applyFont="1" applyBorder="1" applyAlignment="1">
      <alignment horizontal="center" wrapText="1"/>
    </xf>
    <xf numFmtId="178" fontId="9" fillId="0" borderId="14" xfId="0" applyNumberFormat="1" applyFont="1" applyBorder="1" applyAlignment="1">
      <alignment horizontal="center" wrapText="1"/>
    </xf>
    <xf numFmtId="178" fontId="14" fillId="0" borderId="14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14" xfId="0" applyNumberFormat="1" applyFont="1" applyFill="1" applyBorder="1" applyAlignment="1">
      <alignment horizontal="center" wrapText="1"/>
    </xf>
    <xf numFmtId="0" fontId="9" fillId="0" borderId="15" xfId="0" applyFont="1" applyFill="1" applyBorder="1" applyAlignment="1">
      <alignment wrapText="1"/>
    </xf>
    <xf numFmtId="0" fontId="9" fillId="0" borderId="15" xfId="0" applyFont="1" applyBorder="1" applyAlignment="1" quotePrefix="1">
      <alignment wrapText="1"/>
    </xf>
    <xf numFmtId="0" fontId="9" fillId="0" borderId="23" xfId="0" applyFont="1" applyBorder="1" applyAlignment="1">
      <alignment wrapText="1"/>
    </xf>
    <xf numFmtId="0" fontId="9" fillId="0" borderId="15" xfId="0" applyNumberFormat="1" applyFont="1" applyFill="1" applyBorder="1" applyAlignment="1">
      <alignment horizontal="left" vertical="top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wrapText="1"/>
    </xf>
    <xf numFmtId="0" fontId="8" fillId="0" borderId="14" xfId="0" applyFont="1" applyBorder="1" applyAlignment="1">
      <alignment horizontal="left" wrapText="1"/>
    </xf>
    <xf numFmtId="49" fontId="8" fillId="0" borderId="14" xfId="0" applyNumberFormat="1" applyFont="1" applyBorder="1" applyAlignment="1">
      <alignment horizontal="left" wrapText="1"/>
    </xf>
    <xf numFmtId="49" fontId="8" fillId="0" borderId="14" xfId="0" applyNumberFormat="1" applyFont="1" applyFill="1" applyBorder="1" applyAlignment="1">
      <alignment horizontal="left" wrapText="1"/>
    </xf>
    <xf numFmtId="0" fontId="8" fillId="0" borderId="15" xfId="0" applyNumberFormat="1" applyFont="1" applyBorder="1" applyAlignment="1">
      <alignment horizontal="left" vertical="top" wrapText="1"/>
    </xf>
    <xf numFmtId="0" fontId="8" fillId="0" borderId="15" xfId="0" applyFont="1" applyFill="1" applyBorder="1" applyAlignment="1">
      <alignment wrapText="1"/>
    </xf>
    <xf numFmtId="49" fontId="8" fillId="0" borderId="14" xfId="43" applyNumberFormat="1" applyFont="1" applyBorder="1" applyAlignment="1">
      <alignment wrapText="1"/>
    </xf>
    <xf numFmtId="0" fontId="8" fillId="0" borderId="15" xfId="0" applyFont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/>
    </xf>
    <xf numFmtId="0" fontId="8" fillId="0" borderId="15" xfId="0" applyFont="1" applyBorder="1" applyAlignment="1">
      <alignment horizontal="center" wrapText="1"/>
    </xf>
    <xf numFmtId="2" fontId="9" fillId="0" borderId="14" xfId="0" applyNumberFormat="1" applyFont="1" applyBorder="1" applyAlignment="1">
      <alignment horizontal="center" wrapText="1"/>
    </xf>
    <xf numFmtId="0" fontId="9" fillId="0" borderId="14" xfId="0" applyFont="1" applyBorder="1" applyAlignment="1">
      <alignment/>
    </xf>
    <xf numFmtId="49" fontId="9" fillId="0" borderId="14" xfId="0" applyNumberFormat="1" applyFont="1" applyBorder="1" applyAlignment="1">
      <alignment horizontal="left" wrapText="1"/>
    </xf>
    <xf numFmtId="2" fontId="14" fillId="0" borderId="14" xfId="0" applyNumberFormat="1" applyFont="1" applyBorder="1" applyAlignment="1">
      <alignment horizontal="center" wrapText="1"/>
    </xf>
    <xf numFmtId="49" fontId="9" fillId="0" borderId="14" xfId="0" applyNumberFormat="1" applyFont="1" applyFill="1" applyBorder="1" applyAlignment="1">
      <alignment horizontal="left" wrapText="1"/>
    </xf>
    <xf numFmtId="4" fontId="14" fillId="0" borderId="14" xfId="0" applyNumberFormat="1" applyFont="1" applyBorder="1" applyAlignment="1">
      <alignment horizontal="center" wrapText="1"/>
    </xf>
    <xf numFmtId="4" fontId="9" fillId="0" borderId="14" xfId="0" applyNumberFormat="1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14" xfId="0" applyFont="1" applyBorder="1" applyAlignment="1">
      <alignment horizontal="left"/>
    </xf>
    <xf numFmtId="49" fontId="9" fillId="0" borderId="14" xfId="43" applyNumberFormat="1" applyFont="1" applyBorder="1" applyAlignment="1">
      <alignment wrapText="1"/>
    </xf>
    <xf numFmtId="49" fontId="9" fillId="0" borderId="14" xfId="43" applyNumberFormat="1" applyFont="1" applyBorder="1" applyAlignment="1">
      <alignment horizontal="center" wrapText="1"/>
    </xf>
    <xf numFmtId="0" fontId="9" fillId="0" borderId="14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/>
    </xf>
    <xf numFmtId="4" fontId="9" fillId="0" borderId="14" xfId="0" applyNumberFormat="1" applyFont="1" applyFill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left" wrapText="1"/>
    </xf>
    <xf numFmtId="0" fontId="9" fillId="0" borderId="2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4" xfId="0" applyFont="1" applyBorder="1" applyAlignment="1">
      <alignment wrapText="1"/>
    </xf>
    <xf numFmtId="0" fontId="15" fillId="0" borderId="24" xfId="0" applyFont="1" applyBorder="1" applyAlignment="1">
      <alignment wrapText="1"/>
    </xf>
    <xf numFmtId="0" fontId="9" fillId="0" borderId="24" xfId="0" applyFont="1" applyBorder="1" applyAlignment="1">
      <alignment wrapText="1"/>
    </xf>
    <xf numFmtId="0" fontId="12" fillId="0" borderId="24" xfId="0" applyFont="1" applyBorder="1" applyAlignment="1">
      <alignment wrapText="1"/>
    </xf>
    <xf numFmtId="0" fontId="12" fillId="0" borderId="24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25" xfId="0" applyBorder="1" applyAlignment="1">
      <alignment wrapText="1"/>
    </xf>
    <xf numFmtId="0" fontId="14" fillId="0" borderId="20" xfId="0" applyFont="1" applyBorder="1" applyAlignment="1">
      <alignment horizontal="center" wrapText="1"/>
    </xf>
    <xf numFmtId="0" fontId="12" fillId="0" borderId="24" xfId="0" applyFont="1" applyBorder="1" applyAlignment="1">
      <alignment vertical="top" wrapText="1"/>
    </xf>
    <xf numFmtId="4" fontId="8" fillId="0" borderId="10" xfId="0" applyNumberFormat="1" applyFont="1" applyBorder="1" applyAlignment="1">
      <alignment horizontal="center" vertical="center"/>
    </xf>
    <xf numFmtId="49" fontId="23" fillId="0" borderId="24" xfId="0" applyNumberFormat="1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wrapText="1"/>
    </xf>
    <xf numFmtId="49" fontId="43" fillId="0" borderId="14" xfId="0" applyNumberFormat="1" applyFont="1" applyBorder="1" applyAlignment="1">
      <alignment horizontal="center" wrapText="1"/>
    </xf>
    <xf numFmtId="0" fontId="8" fillId="0" borderId="15" xfId="0" applyFont="1" applyBorder="1" applyAlignment="1">
      <alignment vertical="top" wrapText="1"/>
    </xf>
    <xf numFmtId="0" fontId="12" fillId="0" borderId="24" xfId="0" applyFont="1" applyBorder="1" applyAlignment="1">
      <alignment horizontal="left" vertical="top" wrapText="1"/>
    </xf>
    <xf numFmtId="0" fontId="9" fillId="0" borderId="14" xfId="0" applyFont="1" applyBorder="1" applyAlignment="1">
      <alignment vertical="top" wrapText="1"/>
    </xf>
    <xf numFmtId="4" fontId="24" fillId="0" borderId="10" xfId="0" applyNumberFormat="1" applyFont="1" applyBorder="1" applyAlignment="1">
      <alignment horizontal="center" vertical="center" wrapText="1"/>
    </xf>
    <xf numFmtId="4" fontId="10" fillId="0" borderId="10" xfId="78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10" xfId="78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14" xfId="0" applyFont="1" applyBorder="1" applyAlignment="1">
      <alignment horizontal="left"/>
    </xf>
    <xf numFmtId="2" fontId="21" fillId="0" borderId="14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horizontal="center" wrapText="1"/>
    </xf>
    <xf numFmtId="2" fontId="21" fillId="0" borderId="14" xfId="0" applyNumberFormat="1" applyFont="1" applyFill="1" applyBorder="1" applyAlignment="1">
      <alignment horizontal="center" wrapText="1"/>
    </xf>
    <xf numFmtId="2" fontId="8" fillId="0" borderId="14" xfId="0" applyNumberFormat="1" applyFont="1" applyFill="1" applyBorder="1" applyAlignment="1">
      <alignment horizontal="center" wrapText="1"/>
    </xf>
    <xf numFmtId="2" fontId="9" fillId="0" borderId="14" xfId="0" applyNumberFormat="1" applyFont="1" applyFill="1" applyBorder="1" applyAlignment="1">
      <alignment horizontal="center" wrapText="1"/>
    </xf>
    <xf numFmtId="2" fontId="21" fillId="0" borderId="14" xfId="0" applyNumberFormat="1" applyFont="1" applyBorder="1" applyAlignment="1">
      <alignment horizontal="right" wrapText="1"/>
    </xf>
    <xf numFmtId="0" fontId="9" fillId="0" borderId="15" xfId="0" applyFont="1" applyBorder="1" applyAlignment="1">
      <alignment vertical="top" wrapText="1"/>
    </xf>
    <xf numFmtId="49" fontId="22" fillId="0" borderId="26" xfId="0" applyNumberFormat="1" applyFont="1" applyBorder="1" applyAlignment="1">
      <alignment horizontal="left" vertical="center" wrapText="1"/>
    </xf>
    <xf numFmtId="49" fontId="22" fillId="0" borderId="24" xfId="0" applyNumberFormat="1" applyFont="1" applyBorder="1" applyAlignment="1">
      <alignment horizontal="left" vertical="center" wrapText="1"/>
    </xf>
    <xf numFmtId="49" fontId="23" fillId="0" borderId="26" xfId="0" applyNumberFormat="1" applyFont="1" applyBorder="1" applyAlignment="1">
      <alignment horizontal="left" vertical="center" wrapText="1"/>
    </xf>
    <xf numFmtId="49" fontId="23" fillId="0" borderId="24" xfId="0" applyNumberFormat="1" applyFont="1" applyBorder="1" applyAlignment="1">
      <alignment horizontal="left" vertical="center" wrapText="1"/>
    </xf>
    <xf numFmtId="49" fontId="8" fillId="0" borderId="26" xfId="0" applyNumberFormat="1" applyFont="1" applyBorder="1" applyAlignment="1">
      <alignment horizontal="left" vertical="center"/>
    </xf>
    <xf numFmtId="49" fontId="8" fillId="0" borderId="24" xfId="0" applyNumberFormat="1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49" fontId="23" fillId="0" borderId="26" xfId="0" applyNumberFormat="1" applyFont="1" applyBorder="1" applyAlignment="1">
      <alignment horizontal="left" vertical="center"/>
    </xf>
    <xf numFmtId="49" fontId="23" fillId="0" borderId="24" xfId="0" applyNumberFormat="1" applyFont="1" applyBorder="1" applyAlignment="1">
      <alignment horizontal="left" vertical="center"/>
    </xf>
    <xf numFmtId="49" fontId="22" fillId="0" borderId="26" xfId="0" applyNumberFormat="1" applyFont="1" applyBorder="1" applyAlignment="1">
      <alignment horizontal="left" vertical="center"/>
    </xf>
    <xf numFmtId="49" fontId="22" fillId="0" borderId="24" xfId="0" applyNumberFormat="1" applyFont="1" applyBorder="1" applyAlignment="1">
      <alignment horizontal="left" vertical="center"/>
    </xf>
    <xf numFmtId="49" fontId="20" fillId="0" borderId="26" xfId="0" applyNumberFormat="1" applyFont="1" applyBorder="1" applyAlignment="1">
      <alignment horizontal="left" vertical="center"/>
    </xf>
    <xf numFmtId="49" fontId="20" fillId="0" borderId="24" xfId="0" applyNumberFormat="1" applyFont="1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27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19" fillId="0" borderId="29" xfId="0" applyFont="1" applyBorder="1" applyAlignment="1">
      <alignment vertical="center"/>
    </xf>
    <xf numFmtId="0" fontId="19" fillId="0" borderId="3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37" fillId="0" borderId="0" xfId="0" applyFont="1" applyBorder="1" applyAlignment="1">
      <alignment horizontal="center" wrapText="1"/>
    </xf>
    <xf numFmtId="0" fontId="9" fillId="0" borderId="31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 horizontal="right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3" fillId="0" borderId="12" xfId="0" applyFont="1" applyBorder="1" applyAlignment="1">
      <alignment horizontal="center" vertical="center" textRotation="90" wrapText="1"/>
    </xf>
    <xf numFmtId="0" fontId="23" fillId="0" borderId="13" xfId="0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textRotation="90" wrapText="1"/>
    </xf>
    <xf numFmtId="0" fontId="22" fillId="0" borderId="21" xfId="0" applyFont="1" applyBorder="1" applyAlignment="1">
      <alignment horizontal="center" vertical="center" textRotation="90" wrapText="1"/>
    </xf>
    <xf numFmtId="3" fontId="23" fillId="0" borderId="34" xfId="0" applyNumberFormat="1" applyFont="1" applyBorder="1" applyAlignment="1">
      <alignment horizontal="center" vertical="center" textRotation="90" wrapText="1"/>
    </xf>
    <xf numFmtId="3" fontId="23" fillId="0" borderId="21" xfId="0" applyNumberFormat="1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7" fillId="0" borderId="3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textRotation="90" wrapText="1"/>
    </xf>
    <xf numFmtId="3" fontId="23" fillId="0" borderId="20" xfId="0" applyNumberFormat="1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0" fontId="0" fillId="0" borderId="34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12" fillId="0" borderId="24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1" fillId="0" borderId="0" xfId="79" applyNumberFormat="1" applyFont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40" fillId="0" borderId="0" xfId="79" applyNumberFormat="1" applyFont="1" applyAlignment="1">
      <alignment horizontal="right" vertical="top" wrapText="1"/>
    </xf>
    <xf numFmtId="0" fontId="14" fillId="0" borderId="14" xfId="0" applyFont="1" applyBorder="1" applyAlignment="1">
      <alignment vertical="top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22" xfId="57"/>
    <cellStyle name="Обычный 23" xfId="58"/>
    <cellStyle name="Обычный 29" xfId="59"/>
    <cellStyle name="Обычный 30" xfId="60"/>
    <cellStyle name="Обычный 43" xfId="61"/>
    <cellStyle name="Обычный 44" xfId="62"/>
    <cellStyle name="Обычный 45" xfId="63"/>
    <cellStyle name="Обычный 46" xfId="64"/>
    <cellStyle name="Обычный 47" xfId="65"/>
    <cellStyle name="Обычный 48" xfId="66"/>
    <cellStyle name="Обычный_Tmp1" xfId="67"/>
    <cellStyle name="Обычный_приложение_Программа госзаимствований 2003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Лист1" xfId="76"/>
    <cellStyle name="Тысячи_Лист1" xfId="77"/>
    <cellStyle name="Comma" xfId="78"/>
    <cellStyle name="Comma [0]" xfId="79"/>
    <cellStyle name="Финансовый 2" xfId="80"/>
    <cellStyle name="Финансовый 3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7;&#1086;&#1073;&#1093;&#1086;&#1076;&#1080;&#1084;&#1086;&#1077;%20&#1076;&#1083;&#1103;%20&#1073;&#1102;&#1076;&#1078;&#1077;&#1090;&#1072;\&#1055;&#1088;&#1080;&#1083;&#1086;&#1078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dkina_ev\&#1084;&#1086;&#1080;%20&#1076;&#1086;&#1082;&#1091;&#1084;&#1077;&#1085;&#1090;&#1099;\&#1073;&#1102;&#1076;&#1078;&#1077;&#1090;%202016\&#1088;&#1077;&#1096;&#1077;&#1085;&#1080;&#1077;\2%20&#1095;&#1090;&#1077;&#1085;&#1080;&#1077;\&#1055;&#1088;&#1080;&#1083;&#1086;&#1078;&#1077;&#1085;&#1080;&#1103;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Дох "/>
      <sheetName val="Вед14"/>
      <sheetName val="вед 15-16"/>
      <sheetName val="Фун14"/>
      <sheetName val="Фун 15-16"/>
      <sheetName val="ЦСР 14"/>
      <sheetName val="ЦСР 15-16"/>
      <sheetName val="публ"/>
      <sheetName val="Полн"/>
      <sheetName val="Сбал"/>
      <sheetName val="ФФП"/>
      <sheetName val="Молод"/>
      <sheetName val="Протоколы"/>
      <sheetName val="ВУС"/>
      <sheetName val="Заим"/>
      <sheetName val="СоцЭк"/>
      <sheetName val="ЗП"/>
      <sheetName val="Рем"/>
      <sheetName val="спр"/>
    </sheetNames>
    <sheetDataSet>
      <sheetData sheetId="21">
        <row r="1">
          <cell r="B1">
            <v>2014</v>
          </cell>
        </row>
        <row r="3">
          <cell r="B3" t="str">
            <v>"____" __________2013 г.</v>
          </cell>
        </row>
        <row r="4">
          <cell r="B4" t="str">
            <v>_______</v>
          </cell>
        </row>
        <row r="15">
          <cell r="B15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Норм"/>
      <sheetName val="Дох "/>
      <sheetName val="Вед16"/>
      <sheetName val="вед 17-18"/>
      <sheetName val="Фун16"/>
      <sheetName val="Фун 17-18"/>
      <sheetName val="ЦСР 16"/>
      <sheetName val="ЦСР 17-18"/>
      <sheetName val="публ"/>
      <sheetName val="Полн"/>
      <sheetName val="сбал"/>
      <sheetName val="ФФП"/>
      <sheetName val="Молод"/>
      <sheetName val="Протоколы"/>
      <sheetName val="ВУС"/>
      <sheetName val="ак"/>
      <sheetName val="Заим"/>
      <sheetName val="спр"/>
      <sheetName val="Лист1"/>
    </sheetNames>
    <sheetDataSet>
      <sheetData sheetId="20">
        <row r="2">
          <cell r="B2" t="str">
            <v>2017-2018</v>
          </cell>
        </row>
        <row r="13">
          <cell r="B13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SheetLayoutView="100" zoomScalePageLayoutView="0" workbookViewId="0" topLeftCell="A1">
      <selection activeCell="F4" sqref="F4"/>
    </sheetView>
  </sheetViews>
  <sheetFormatPr defaultColWidth="9.00390625" defaultRowHeight="12.75"/>
  <cols>
    <col min="1" max="1" width="26.375" style="0" customWidth="1"/>
    <col min="3" max="3" width="44.75390625" style="0" customWidth="1"/>
    <col min="4" max="5" width="14.625" style="0" customWidth="1"/>
    <col min="6" max="6" width="17.75390625" style="0" customWidth="1"/>
  </cols>
  <sheetData>
    <row r="1" spans="1:6" ht="12.75">
      <c r="A1" s="5"/>
      <c r="B1" s="5"/>
      <c r="C1" s="6"/>
      <c r="D1" s="6"/>
      <c r="E1" s="6"/>
      <c r="F1" s="7" t="s">
        <v>140</v>
      </c>
    </row>
    <row r="2" spans="1:6" ht="12.75">
      <c r="A2" s="5"/>
      <c r="B2" s="5"/>
      <c r="C2" s="6"/>
      <c r="D2" s="6"/>
      <c r="E2" s="6"/>
      <c r="F2" s="7" t="s">
        <v>151</v>
      </c>
    </row>
    <row r="3" spans="1:6" ht="12.75">
      <c r="A3" s="5"/>
      <c r="B3" s="5"/>
      <c r="C3" s="6"/>
      <c r="D3" s="6"/>
      <c r="E3" s="6"/>
      <c r="F3" s="27" t="s">
        <v>496</v>
      </c>
    </row>
    <row r="4" spans="1:6" ht="12.75">
      <c r="A4" s="8"/>
      <c r="B4" s="8"/>
      <c r="C4" s="8"/>
      <c r="D4" s="8"/>
      <c r="E4" s="8"/>
      <c r="F4" s="9"/>
    </row>
    <row r="5" spans="1:6" ht="18.75">
      <c r="A5" s="223" t="s">
        <v>76</v>
      </c>
      <c r="B5" s="223"/>
      <c r="C5" s="223"/>
      <c r="D5" s="223"/>
      <c r="E5" s="223"/>
      <c r="F5" s="223"/>
    </row>
    <row r="6" spans="1:6" ht="18.75">
      <c r="A6" s="223" t="s">
        <v>401</v>
      </c>
      <c r="B6" s="223"/>
      <c r="C6" s="223"/>
      <c r="D6" s="223"/>
      <c r="E6" s="223"/>
      <c r="F6" s="223"/>
    </row>
    <row r="7" spans="1:6" ht="12.75">
      <c r="A7" s="8"/>
      <c r="B7" s="8"/>
      <c r="C7" s="8"/>
      <c r="D7" s="8"/>
      <c r="E7" s="8"/>
      <c r="F7" s="9"/>
    </row>
    <row r="8" spans="1:6" ht="12" customHeight="1">
      <c r="A8" s="224" t="s">
        <v>65</v>
      </c>
      <c r="B8" s="225" t="s">
        <v>77</v>
      </c>
      <c r="C8" s="226"/>
      <c r="D8" s="231" t="s">
        <v>193</v>
      </c>
      <c r="E8" s="231" t="s">
        <v>246</v>
      </c>
      <c r="F8" s="229" t="s">
        <v>400</v>
      </c>
    </row>
    <row r="9" spans="1:6" ht="7.5" customHeight="1">
      <c r="A9" s="224"/>
      <c r="B9" s="227"/>
      <c r="C9" s="228"/>
      <c r="D9" s="232"/>
      <c r="E9" s="232"/>
      <c r="F9" s="230"/>
    </row>
    <row r="10" spans="1:6" ht="15.75">
      <c r="A10" s="10" t="s">
        <v>176</v>
      </c>
      <c r="B10" s="221" t="s">
        <v>78</v>
      </c>
      <c r="C10" s="222"/>
      <c r="D10" s="13">
        <f>D17-D21</f>
        <v>0</v>
      </c>
      <c r="E10" s="13">
        <f>E17-E21</f>
        <v>0</v>
      </c>
      <c r="F10" s="13">
        <f>F17-F21</f>
        <v>0</v>
      </c>
    </row>
    <row r="11" spans="1:6" ht="29.25" customHeight="1">
      <c r="A11" s="12" t="s">
        <v>325</v>
      </c>
      <c r="B11" s="210" t="s">
        <v>328</v>
      </c>
      <c r="C11" s="211"/>
      <c r="D11" s="13">
        <f>D12-D14</f>
        <v>0</v>
      </c>
      <c r="E11" s="13">
        <f>E12-E14</f>
        <v>0</v>
      </c>
      <c r="F11" s="13">
        <f>F12-F14</f>
        <v>0</v>
      </c>
    </row>
    <row r="12" spans="1:6" ht="46.5" customHeight="1">
      <c r="A12" s="11" t="s">
        <v>324</v>
      </c>
      <c r="B12" s="212" t="s">
        <v>327</v>
      </c>
      <c r="C12" s="213"/>
      <c r="D12" s="13">
        <f>D13</f>
        <v>100000</v>
      </c>
      <c r="E12" s="13">
        <f>E13</f>
        <v>100000</v>
      </c>
      <c r="F12" s="13">
        <f>F13</f>
        <v>100000</v>
      </c>
    </row>
    <row r="13" spans="1:6" ht="47.25" customHeight="1">
      <c r="A13" s="11" t="s">
        <v>332</v>
      </c>
      <c r="B13" s="212" t="s">
        <v>329</v>
      </c>
      <c r="C13" s="213"/>
      <c r="D13" s="183">
        <v>100000</v>
      </c>
      <c r="E13" s="183">
        <v>100000</v>
      </c>
      <c r="F13" s="183">
        <v>100000</v>
      </c>
    </row>
    <row r="14" spans="1:6" ht="47.25" customHeight="1">
      <c r="A14" s="11" t="s">
        <v>323</v>
      </c>
      <c r="B14" s="212" t="s">
        <v>326</v>
      </c>
      <c r="C14" s="213"/>
      <c r="D14" s="13">
        <f>D15</f>
        <v>100000</v>
      </c>
      <c r="E14" s="13">
        <f>E15</f>
        <v>100000</v>
      </c>
      <c r="F14" s="13">
        <f>F15</f>
        <v>100000</v>
      </c>
    </row>
    <row r="15" spans="1:6" ht="46.5" customHeight="1">
      <c r="A15" s="11" t="s">
        <v>331</v>
      </c>
      <c r="B15" s="212" t="s">
        <v>330</v>
      </c>
      <c r="C15" s="213"/>
      <c r="D15" s="183">
        <v>100000</v>
      </c>
      <c r="E15" s="183">
        <v>100000</v>
      </c>
      <c r="F15" s="183">
        <v>100000</v>
      </c>
    </row>
    <row r="16" spans="1:6" ht="14.25">
      <c r="A16" s="12" t="s">
        <v>321</v>
      </c>
      <c r="B16" s="210" t="s">
        <v>322</v>
      </c>
      <c r="C16" s="211"/>
      <c r="D16" s="13">
        <f>D17-D21</f>
        <v>0</v>
      </c>
      <c r="E16" s="13">
        <f>E17-E21</f>
        <v>0</v>
      </c>
      <c r="F16" s="13">
        <f>F17-F21</f>
        <v>0</v>
      </c>
    </row>
    <row r="17" spans="1:6" ht="15.75">
      <c r="A17" s="12" t="s">
        <v>318</v>
      </c>
      <c r="B17" s="221" t="s">
        <v>79</v>
      </c>
      <c r="C17" s="222"/>
      <c r="D17" s="13" t="str">
        <f aca="true" t="shared" si="0" ref="D17:F19">D18</f>
        <v>50074461,15</v>
      </c>
      <c r="E17" s="13" t="str">
        <f t="shared" si="0"/>
        <v>8020311,00</v>
      </c>
      <c r="F17" s="13">
        <f t="shared" si="0"/>
        <v>7723320</v>
      </c>
    </row>
    <row r="18" spans="1:6" ht="15">
      <c r="A18" s="11" t="s">
        <v>317</v>
      </c>
      <c r="B18" s="217" t="s">
        <v>80</v>
      </c>
      <c r="C18" s="218"/>
      <c r="D18" s="183" t="str">
        <f t="shared" si="0"/>
        <v>50074461,15</v>
      </c>
      <c r="E18" s="183" t="str">
        <f t="shared" si="0"/>
        <v>8020311,00</v>
      </c>
      <c r="F18" s="183">
        <f t="shared" si="0"/>
        <v>7723320</v>
      </c>
    </row>
    <row r="19" spans="1:6" ht="22.5" customHeight="1">
      <c r="A19" s="11" t="s">
        <v>175</v>
      </c>
      <c r="B19" s="217" t="s">
        <v>81</v>
      </c>
      <c r="C19" s="218"/>
      <c r="D19" s="183" t="str">
        <f t="shared" si="0"/>
        <v>50074461,15</v>
      </c>
      <c r="E19" s="183" t="str">
        <f t="shared" si="0"/>
        <v>8020311,00</v>
      </c>
      <c r="F19" s="183">
        <f t="shared" si="0"/>
        <v>7723320</v>
      </c>
    </row>
    <row r="20" spans="1:6" ht="29.25" customHeight="1">
      <c r="A20" s="11" t="s">
        <v>174</v>
      </c>
      <c r="B20" s="212" t="s">
        <v>82</v>
      </c>
      <c r="C20" s="213"/>
      <c r="D20" s="184" t="s">
        <v>433</v>
      </c>
      <c r="E20" s="184" t="s">
        <v>434</v>
      </c>
      <c r="F20" s="183">
        <v>7723320</v>
      </c>
    </row>
    <row r="21" spans="1:6" ht="19.5" customHeight="1">
      <c r="A21" s="12" t="s">
        <v>320</v>
      </c>
      <c r="B21" s="219" t="s">
        <v>83</v>
      </c>
      <c r="C21" s="220"/>
      <c r="D21" s="13" t="str">
        <f aca="true" t="shared" si="1" ref="D21:F23">D22</f>
        <v>50074461,15</v>
      </c>
      <c r="E21" s="13" t="str">
        <f t="shared" si="1"/>
        <v>8020311,00</v>
      </c>
      <c r="F21" s="13">
        <f t="shared" si="1"/>
        <v>7723320</v>
      </c>
    </row>
    <row r="22" spans="1:6" ht="17.25" customHeight="1">
      <c r="A22" s="11" t="s">
        <v>319</v>
      </c>
      <c r="B22" s="217" t="s">
        <v>84</v>
      </c>
      <c r="C22" s="218"/>
      <c r="D22" s="183" t="str">
        <f t="shared" si="1"/>
        <v>50074461,15</v>
      </c>
      <c r="E22" s="183" t="str">
        <f t="shared" si="1"/>
        <v>8020311,00</v>
      </c>
      <c r="F22" s="183">
        <f t="shared" si="1"/>
        <v>7723320</v>
      </c>
    </row>
    <row r="23" spans="1:6" ht="16.5" customHeight="1">
      <c r="A23" s="11" t="s">
        <v>173</v>
      </c>
      <c r="B23" s="214" t="s">
        <v>85</v>
      </c>
      <c r="C23" s="215"/>
      <c r="D23" s="183" t="str">
        <f t="shared" si="1"/>
        <v>50074461,15</v>
      </c>
      <c r="E23" s="183" t="str">
        <f t="shared" si="1"/>
        <v>8020311,00</v>
      </c>
      <c r="F23" s="183">
        <f t="shared" si="1"/>
        <v>7723320</v>
      </c>
    </row>
    <row r="24" spans="1:6" ht="33.75" customHeight="1">
      <c r="A24" s="11" t="s">
        <v>172</v>
      </c>
      <c r="B24" s="212" t="s">
        <v>86</v>
      </c>
      <c r="C24" s="213"/>
      <c r="D24" s="184" t="s">
        <v>433</v>
      </c>
      <c r="E24" s="184" t="s">
        <v>434</v>
      </c>
      <c r="F24" s="183">
        <v>7723320</v>
      </c>
    </row>
    <row r="25" spans="1:6" ht="18">
      <c r="A25" s="216" t="s">
        <v>87</v>
      </c>
      <c r="B25" s="216"/>
      <c r="C25" s="216"/>
      <c r="D25" s="13">
        <f>D10</f>
        <v>0</v>
      </c>
      <c r="E25" s="13">
        <f>E10</f>
        <v>0</v>
      </c>
      <c r="F25" s="13">
        <f>F10</f>
        <v>0</v>
      </c>
    </row>
  </sheetData>
  <sheetProtection/>
  <mergeCells count="23">
    <mergeCell ref="B10:C10"/>
    <mergeCell ref="B17:C17"/>
    <mergeCell ref="B18:C18"/>
    <mergeCell ref="A5:F5"/>
    <mergeCell ref="A6:F6"/>
    <mergeCell ref="A8:A9"/>
    <mergeCell ref="B8:C9"/>
    <mergeCell ref="F8:F9"/>
    <mergeCell ref="D8:D9"/>
    <mergeCell ref="E8:E9"/>
    <mergeCell ref="B23:C23"/>
    <mergeCell ref="B24:C24"/>
    <mergeCell ref="A25:C25"/>
    <mergeCell ref="B19:C19"/>
    <mergeCell ref="B20:C20"/>
    <mergeCell ref="B21:C21"/>
    <mergeCell ref="B22:C22"/>
    <mergeCell ref="B16:C16"/>
    <mergeCell ref="B11:C11"/>
    <mergeCell ref="B12:C12"/>
    <mergeCell ref="B13:C13"/>
    <mergeCell ref="B14:C14"/>
    <mergeCell ref="B15:C15"/>
  </mergeCells>
  <printOptions/>
  <pageMargins left="0.5905511811023623" right="0.1968503937007874" top="0.4330708661417323" bottom="0.3937007874015748" header="0" footer="0"/>
  <pageSetup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95"/>
  <sheetViews>
    <sheetView tabSelected="1" zoomScalePageLayoutView="0" workbookViewId="0" topLeftCell="A184">
      <selection activeCell="A2" sqref="A2:G2"/>
    </sheetView>
  </sheetViews>
  <sheetFormatPr defaultColWidth="9.00390625" defaultRowHeight="12.75"/>
  <cols>
    <col min="1" max="1" width="3.75390625" style="0" customWidth="1"/>
    <col min="2" max="2" width="33.25390625" style="0" customWidth="1"/>
    <col min="3" max="3" width="10.75390625" style="0" customWidth="1"/>
    <col min="4" max="4" width="9.00390625" style="0" customWidth="1"/>
    <col min="5" max="5" width="8.125" style="0" customWidth="1"/>
    <col min="6" max="6" width="11.375" style="0" customWidth="1"/>
    <col min="7" max="7" width="14.625" style="0" customWidth="1"/>
  </cols>
  <sheetData>
    <row r="1" spans="2:7" ht="34.5" customHeight="1">
      <c r="B1" s="239" t="s">
        <v>503</v>
      </c>
      <c r="C1" s="240"/>
      <c r="D1" s="240"/>
      <c r="E1" s="240"/>
      <c r="F1" s="240"/>
      <c r="G1" s="240"/>
    </row>
    <row r="2" spans="1:7" ht="77.25" customHeight="1">
      <c r="A2" s="290" t="s">
        <v>395</v>
      </c>
      <c r="B2" s="290"/>
      <c r="C2" s="290"/>
      <c r="D2" s="290"/>
      <c r="E2" s="290"/>
      <c r="F2" s="290"/>
      <c r="G2" s="290"/>
    </row>
    <row r="3" spans="2:7" ht="12.75">
      <c r="B3" s="63"/>
      <c r="C3" s="63"/>
      <c r="D3" s="63"/>
      <c r="E3" s="63"/>
      <c r="F3" s="63"/>
      <c r="G3" s="63"/>
    </row>
    <row r="4" spans="1:7" ht="12.75">
      <c r="A4" s="288" t="s">
        <v>383</v>
      </c>
      <c r="B4" s="291" t="s">
        <v>139</v>
      </c>
      <c r="C4" s="270" t="s">
        <v>205</v>
      </c>
      <c r="D4" s="270"/>
      <c r="E4" s="270"/>
      <c r="F4" s="241" t="s">
        <v>279</v>
      </c>
      <c r="G4" s="241" t="s">
        <v>388</v>
      </c>
    </row>
    <row r="5" spans="1:7" ht="36">
      <c r="A5" s="289"/>
      <c r="B5" s="291"/>
      <c r="C5" s="87" t="s">
        <v>206</v>
      </c>
      <c r="D5" s="87" t="s">
        <v>207</v>
      </c>
      <c r="E5" s="87" t="s">
        <v>278</v>
      </c>
      <c r="F5" s="241"/>
      <c r="G5" s="241"/>
    </row>
    <row r="6" spans="1:7" ht="26.25" customHeight="1">
      <c r="A6" s="155">
        <v>1</v>
      </c>
      <c r="B6" s="109" t="s">
        <v>281</v>
      </c>
      <c r="C6" s="92">
        <v>3900000000</v>
      </c>
      <c r="D6" s="92"/>
      <c r="E6" s="92"/>
      <c r="F6" s="134">
        <f>F7+F18+F24+F30+F66+F72</f>
        <v>1433613.69</v>
      </c>
      <c r="G6" s="134">
        <f>G7+G18+G24+G30+G66+G72</f>
        <v>1515439.91</v>
      </c>
    </row>
    <row r="7" spans="1:7" ht="36" customHeight="1">
      <c r="A7" s="155">
        <v>2</v>
      </c>
      <c r="B7" s="109" t="s">
        <v>208</v>
      </c>
      <c r="C7" s="92">
        <v>3910000000</v>
      </c>
      <c r="D7" s="92"/>
      <c r="E7" s="92"/>
      <c r="F7" s="134">
        <f>F8+F13</f>
        <v>155000</v>
      </c>
      <c r="G7" s="134">
        <f>G8+G13</f>
        <v>155000</v>
      </c>
    </row>
    <row r="8" spans="1:7" ht="48">
      <c r="A8" s="155">
        <v>3</v>
      </c>
      <c r="B8" s="109" t="s">
        <v>209</v>
      </c>
      <c r="C8" s="92">
        <v>3910080010</v>
      </c>
      <c r="D8" s="92"/>
      <c r="E8" s="92"/>
      <c r="F8" s="154" t="str">
        <f aca="true" t="shared" si="0" ref="F8:G11">F9</f>
        <v>5000,0</v>
      </c>
      <c r="G8" s="133">
        <f t="shared" si="0"/>
        <v>5000</v>
      </c>
    </row>
    <row r="9" spans="1:7" ht="24">
      <c r="A9" s="155">
        <v>4</v>
      </c>
      <c r="B9" s="109" t="s">
        <v>358</v>
      </c>
      <c r="C9" s="92">
        <v>3910080010</v>
      </c>
      <c r="D9" s="92">
        <v>200</v>
      </c>
      <c r="E9" s="92"/>
      <c r="F9" s="154" t="str">
        <f t="shared" si="0"/>
        <v>5000,0</v>
      </c>
      <c r="G9" s="133">
        <f t="shared" si="0"/>
        <v>5000</v>
      </c>
    </row>
    <row r="10" spans="1:7" ht="36">
      <c r="A10" s="155">
        <v>5</v>
      </c>
      <c r="B10" s="102" t="s">
        <v>16</v>
      </c>
      <c r="C10" s="92">
        <v>3910080010</v>
      </c>
      <c r="D10" s="92">
        <v>244</v>
      </c>
      <c r="E10" s="92"/>
      <c r="F10" s="154" t="str">
        <f t="shared" si="0"/>
        <v>5000,0</v>
      </c>
      <c r="G10" s="133">
        <f t="shared" si="0"/>
        <v>5000</v>
      </c>
    </row>
    <row r="11" spans="1:7" ht="12.75">
      <c r="A11" s="155">
        <v>6</v>
      </c>
      <c r="B11" s="116" t="s">
        <v>264</v>
      </c>
      <c r="C11" s="92">
        <v>3910080010</v>
      </c>
      <c r="D11" s="92">
        <v>244</v>
      </c>
      <c r="E11" s="156" t="s">
        <v>359</v>
      </c>
      <c r="F11" s="154" t="str">
        <f t="shared" si="0"/>
        <v>5000,0</v>
      </c>
      <c r="G11" s="133">
        <f t="shared" si="0"/>
        <v>5000</v>
      </c>
    </row>
    <row r="12" spans="1:7" ht="12.75">
      <c r="A12" s="155">
        <v>7</v>
      </c>
      <c r="B12" s="109" t="s">
        <v>11</v>
      </c>
      <c r="C12" s="92">
        <v>3910080010</v>
      </c>
      <c r="D12" s="92">
        <v>244</v>
      </c>
      <c r="E12" s="156" t="s">
        <v>210</v>
      </c>
      <c r="F12" s="96" t="s">
        <v>459</v>
      </c>
      <c r="G12" s="133">
        <v>5000</v>
      </c>
    </row>
    <row r="13" spans="1:7" ht="48">
      <c r="A13" s="155">
        <v>8</v>
      </c>
      <c r="B13" s="109" t="s">
        <v>209</v>
      </c>
      <c r="C13" s="92">
        <v>3910080020</v>
      </c>
      <c r="D13" s="92"/>
      <c r="E13" s="156"/>
      <c r="F13" s="157" t="str">
        <f aca="true" t="shared" si="1" ref="F13:G16">F14</f>
        <v>150000,0</v>
      </c>
      <c r="G13" s="134">
        <f t="shared" si="1"/>
        <v>150000</v>
      </c>
    </row>
    <row r="14" spans="1:7" ht="24">
      <c r="A14" s="155">
        <v>9</v>
      </c>
      <c r="B14" s="109" t="s">
        <v>358</v>
      </c>
      <c r="C14" s="92">
        <v>3910080020</v>
      </c>
      <c r="D14" s="92">
        <v>200</v>
      </c>
      <c r="E14" s="156"/>
      <c r="F14" s="154" t="str">
        <f t="shared" si="1"/>
        <v>150000,0</v>
      </c>
      <c r="G14" s="133">
        <f t="shared" si="1"/>
        <v>150000</v>
      </c>
    </row>
    <row r="15" spans="1:7" ht="36">
      <c r="A15" s="155">
        <v>10</v>
      </c>
      <c r="B15" s="102" t="s">
        <v>16</v>
      </c>
      <c r="C15" s="92">
        <v>3910080020</v>
      </c>
      <c r="D15" s="92">
        <v>244</v>
      </c>
      <c r="E15" s="156"/>
      <c r="F15" s="154" t="str">
        <f t="shared" si="1"/>
        <v>150000,0</v>
      </c>
      <c r="G15" s="133">
        <f t="shared" si="1"/>
        <v>150000</v>
      </c>
    </row>
    <row r="16" spans="1:7" ht="12.75">
      <c r="A16" s="155">
        <v>11</v>
      </c>
      <c r="B16" s="116" t="s">
        <v>264</v>
      </c>
      <c r="C16" s="92">
        <v>3910080020</v>
      </c>
      <c r="D16" s="92">
        <v>244</v>
      </c>
      <c r="E16" s="156" t="s">
        <v>359</v>
      </c>
      <c r="F16" s="154" t="str">
        <f t="shared" si="1"/>
        <v>150000,0</v>
      </c>
      <c r="G16" s="133">
        <f t="shared" si="1"/>
        <v>150000</v>
      </c>
    </row>
    <row r="17" spans="1:7" ht="12.75">
      <c r="A17" s="155">
        <v>12</v>
      </c>
      <c r="B17" s="109" t="s">
        <v>11</v>
      </c>
      <c r="C17" s="92">
        <v>3910080020</v>
      </c>
      <c r="D17" s="92">
        <v>244</v>
      </c>
      <c r="E17" s="156" t="s">
        <v>210</v>
      </c>
      <c r="F17" s="96" t="s">
        <v>460</v>
      </c>
      <c r="G17" s="133">
        <v>150000</v>
      </c>
    </row>
    <row r="18" spans="1:7" ht="70.5" customHeight="1">
      <c r="A18" s="155">
        <v>13</v>
      </c>
      <c r="B18" s="109" t="s">
        <v>212</v>
      </c>
      <c r="C18" s="92">
        <v>3920080000</v>
      </c>
      <c r="D18" s="92"/>
      <c r="E18" s="156"/>
      <c r="F18" s="157" t="str">
        <f aca="true" t="shared" si="2" ref="F18:G22">F19</f>
        <v>500,0</v>
      </c>
      <c r="G18" s="134">
        <f t="shared" si="2"/>
        <v>500</v>
      </c>
    </row>
    <row r="19" spans="1:7" ht="94.5" customHeight="1">
      <c r="A19" s="155">
        <v>14</v>
      </c>
      <c r="B19" s="116" t="s">
        <v>257</v>
      </c>
      <c r="C19" s="92">
        <v>3920080000</v>
      </c>
      <c r="D19" s="92"/>
      <c r="E19" s="158"/>
      <c r="F19" s="154" t="str">
        <f t="shared" si="2"/>
        <v>500,0</v>
      </c>
      <c r="G19" s="133">
        <f t="shared" si="2"/>
        <v>500</v>
      </c>
    </row>
    <row r="20" spans="1:7" ht="26.25" customHeight="1">
      <c r="A20" s="155">
        <v>15</v>
      </c>
      <c r="B20" s="109" t="s">
        <v>358</v>
      </c>
      <c r="C20" s="92">
        <v>3920080000</v>
      </c>
      <c r="D20" s="92">
        <v>200</v>
      </c>
      <c r="E20" s="158"/>
      <c r="F20" s="154" t="str">
        <f t="shared" si="2"/>
        <v>500,0</v>
      </c>
      <c r="G20" s="133">
        <f t="shared" si="2"/>
        <v>500</v>
      </c>
    </row>
    <row r="21" spans="1:7" ht="34.5" customHeight="1">
      <c r="A21" s="155">
        <v>16</v>
      </c>
      <c r="B21" s="116" t="s">
        <v>16</v>
      </c>
      <c r="C21" s="92">
        <v>3920080000</v>
      </c>
      <c r="D21" s="92">
        <v>244</v>
      </c>
      <c r="E21" s="158"/>
      <c r="F21" s="154" t="str">
        <f t="shared" si="2"/>
        <v>500,0</v>
      </c>
      <c r="G21" s="133">
        <f t="shared" si="2"/>
        <v>500</v>
      </c>
    </row>
    <row r="22" spans="1:7" ht="16.5" customHeight="1">
      <c r="A22" s="155">
        <v>17</v>
      </c>
      <c r="B22" s="109" t="s">
        <v>8</v>
      </c>
      <c r="C22" s="92">
        <v>3920080000</v>
      </c>
      <c r="D22" s="92">
        <v>244</v>
      </c>
      <c r="E22" s="158" t="s">
        <v>360</v>
      </c>
      <c r="F22" s="154" t="str">
        <f t="shared" si="2"/>
        <v>500,0</v>
      </c>
      <c r="G22" s="133">
        <f t="shared" si="2"/>
        <v>500</v>
      </c>
    </row>
    <row r="23" spans="1:7" ht="15.75" customHeight="1">
      <c r="A23" s="155">
        <v>18</v>
      </c>
      <c r="B23" s="109" t="s">
        <v>109</v>
      </c>
      <c r="C23" s="92">
        <v>3920080000</v>
      </c>
      <c r="D23" s="92">
        <v>244</v>
      </c>
      <c r="E23" s="158" t="s">
        <v>22</v>
      </c>
      <c r="F23" s="122" t="s">
        <v>381</v>
      </c>
      <c r="G23" s="133">
        <v>500</v>
      </c>
    </row>
    <row r="24" spans="1:7" ht="49.5" customHeight="1">
      <c r="A24" s="155">
        <v>19</v>
      </c>
      <c r="B24" s="109" t="s">
        <v>213</v>
      </c>
      <c r="C24" s="92">
        <v>3930080000</v>
      </c>
      <c r="D24" s="92"/>
      <c r="E24" s="92"/>
      <c r="F24" s="159" t="str">
        <f aca="true" t="shared" si="3" ref="F24:G28">F25</f>
        <v>8000,0</v>
      </c>
      <c r="G24" s="134">
        <f t="shared" si="3"/>
        <v>8000</v>
      </c>
    </row>
    <row r="25" spans="1:7" ht="85.5" customHeight="1">
      <c r="A25" s="155">
        <v>20</v>
      </c>
      <c r="B25" s="109" t="s">
        <v>251</v>
      </c>
      <c r="C25" s="92">
        <v>3930080000</v>
      </c>
      <c r="D25" s="92"/>
      <c r="E25" s="92"/>
      <c r="F25" s="160" t="str">
        <f t="shared" si="3"/>
        <v>8000,0</v>
      </c>
      <c r="G25" s="133">
        <f t="shared" si="3"/>
        <v>8000</v>
      </c>
    </row>
    <row r="26" spans="1:7" ht="24" customHeight="1">
      <c r="A26" s="155">
        <v>21</v>
      </c>
      <c r="B26" s="109" t="s">
        <v>358</v>
      </c>
      <c r="C26" s="92">
        <v>3930080000</v>
      </c>
      <c r="D26" s="92">
        <v>200</v>
      </c>
      <c r="E26" s="156"/>
      <c r="F26" s="160" t="str">
        <f t="shared" si="3"/>
        <v>8000,0</v>
      </c>
      <c r="G26" s="133">
        <f t="shared" si="3"/>
        <v>8000</v>
      </c>
    </row>
    <row r="27" spans="1:7" ht="37.5" customHeight="1">
      <c r="A27" s="155">
        <v>22</v>
      </c>
      <c r="B27" s="116" t="s">
        <v>16</v>
      </c>
      <c r="C27" s="92">
        <v>3930080000</v>
      </c>
      <c r="D27" s="92">
        <v>244</v>
      </c>
      <c r="E27" s="156"/>
      <c r="F27" s="160" t="str">
        <f t="shared" si="3"/>
        <v>8000,0</v>
      </c>
      <c r="G27" s="133">
        <f t="shared" si="3"/>
        <v>8000</v>
      </c>
    </row>
    <row r="28" spans="1:7" ht="12" customHeight="1">
      <c r="A28" s="155">
        <v>23</v>
      </c>
      <c r="B28" s="109" t="s">
        <v>8</v>
      </c>
      <c r="C28" s="92">
        <v>3930080000</v>
      </c>
      <c r="D28" s="92">
        <v>244</v>
      </c>
      <c r="E28" s="156" t="s">
        <v>360</v>
      </c>
      <c r="F28" s="160" t="str">
        <f t="shared" si="3"/>
        <v>8000,0</v>
      </c>
      <c r="G28" s="133">
        <f t="shared" si="3"/>
        <v>8000</v>
      </c>
    </row>
    <row r="29" spans="1:7" ht="61.5" customHeight="1">
      <c r="A29" s="155">
        <v>24</v>
      </c>
      <c r="B29" s="109" t="s">
        <v>108</v>
      </c>
      <c r="C29" s="92">
        <v>3930080000</v>
      </c>
      <c r="D29" s="92">
        <v>244</v>
      </c>
      <c r="E29" s="156" t="s">
        <v>19</v>
      </c>
      <c r="F29" s="96" t="s">
        <v>382</v>
      </c>
      <c r="G29" s="133">
        <v>8000</v>
      </c>
    </row>
    <row r="30" spans="1:7" ht="24.75" customHeight="1">
      <c r="A30" s="155">
        <v>25</v>
      </c>
      <c r="B30" s="109" t="s">
        <v>214</v>
      </c>
      <c r="C30" s="92">
        <v>3940080000</v>
      </c>
      <c r="D30" s="92"/>
      <c r="E30" s="156"/>
      <c r="F30" s="125">
        <f>F31+F41+F46+F51+F36+F56+F61</f>
        <v>916531.79</v>
      </c>
      <c r="G30" s="125">
        <f>G31+G41+G46+G51+G36+G56+G61</f>
        <v>990216.6599999999</v>
      </c>
    </row>
    <row r="31" spans="1:7" ht="47.25" customHeight="1">
      <c r="A31" s="155">
        <v>26</v>
      </c>
      <c r="B31" s="109" t="s">
        <v>229</v>
      </c>
      <c r="C31" s="92">
        <v>3940080010</v>
      </c>
      <c r="D31" s="92"/>
      <c r="E31" s="156" t="s">
        <v>211</v>
      </c>
      <c r="F31" s="125">
        <f aca="true" t="shared" si="4" ref="F31:G34">F32</f>
        <v>684115.02</v>
      </c>
      <c r="G31" s="125">
        <f t="shared" si="4"/>
        <v>721138.2</v>
      </c>
    </row>
    <row r="32" spans="1:7" ht="25.5" customHeight="1">
      <c r="A32" s="155">
        <v>27</v>
      </c>
      <c r="B32" s="109" t="s">
        <v>358</v>
      </c>
      <c r="C32" s="92">
        <v>3940080010</v>
      </c>
      <c r="D32" s="92">
        <v>200</v>
      </c>
      <c r="E32" s="156"/>
      <c r="F32" s="126">
        <f t="shared" si="4"/>
        <v>684115.02</v>
      </c>
      <c r="G32" s="126">
        <f t="shared" si="4"/>
        <v>721138.2</v>
      </c>
    </row>
    <row r="33" spans="1:7" ht="37.5" customHeight="1">
      <c r="A33" s="155">
        <v>28</v>
      </c>
      <c r="B33" s="116" t="s">
        <v>16</v>
      </c>
      <c r="C33" s="92">
        <v>3940080010</v>
      </c>
      <c r="D33" s="92">
        <v>244</v>
      </c>
      <c r="E33" s="156"/>
      <c r="F33" s="126">
        <f t="shared" si="4"/>
        <v>684115.02</v>
      </c>
      <c r="G33" s="126">
        <f t="shared" si="4"/>
        <v>721138.2</v>
      </c>
    </row>
    <row r="34" spans="1:7" ht="24.75" customHeight="1">
      <c r="A34" s="155">
        <v>29</v>
      </c>
      <c r="B34" s="109" t="s">
        <v>3</v>
      </c>
      <c r="C34" s="92">
        <v>3940080010</v>
      </c>
      <c r="D34" s="92">
        <v>244</v>
      </c>
      <c r="E34" s="156" t="s">
        <v>4</v>
      </c>
      <c r="F34" s="126">
        <f t="shared" si="4"/>
        <v>684115.02</v>
      </c>
      <c r="G34" s="126">
        <f t="shared" si="4"/>
        <v>721138.2</v>
      </c>
    </row>
    <row r="35" spans="1:7" ht="15.75" customHeight="1">
      <c r="A35" s="155">
        <v>30</v>
      </c>
      <c r="B35" s="109" t="s">
        <v>110</v>
      </c>
      <c r="C35" s="92">
        <v>3940080010</v>
      </c>
      <c r="D35" s="92">
        <v>244</v>
      </c>
      <c r="E35" s="156" t="s">
        <v>211</v>
      </c>
      <c r="F35" s="126">
        <v>684115.02</v>
      </c>
      <c r="G35" s="126">
        <v>721138.2</v>
      </c>
    </row>
    <row r="36" spans="1:7" ht="61.5" customHeight="1">
      <c r="A36" s="155">
        <v>31</v>
      </c>
      <c r="B36" s="137" t="s">
        <v>243</v>
      </c>
      <c r="C36" s="92">
        <v>3940080020</v>
      </c>
      <c r="D36" s="92"/>
      <c r="E36" s="156"/>
      <c r="F36" s="125">
        <f aca="true" t="shared" si="5" ref="F36:G39">F37</f>
        <v>49342</v>
      </c>
      <c r="G36" s="125">
        <f t="shared" si="5"/>
        <v>53342</v>
      </c>
    </row>
    <row r="37" spans="1:7" ht="21.75" customHeight="1">
      <c r="A37" s="155">
        <v>32</v>
      </c>
      <c r="B37" s="109" t="s">
        <v>358</v>
      </c>
      <c r="C37" s="92">
        <v>3940080020</v>
      </c>
      <c r="D37" s="92">
        <v>200</v>
      </c>
      <c r="E37" s="156"/>
      <c r="F37" s="126">
        <f t="shared" si="5"/>
        <v>49342</v>
      </c>
      <c r="G37" s="126">
        <f t="shared" si="5"/>
        <v>53342</v>
      </c>
    </row>
    <row r="38" spans="1:7" ht="37.5" customHeight="1">
      <c r="A38" s="155">
        <v>33</v>
      </c>
      <c r="B38" s="116" t="s">
        <v>16</v>
      </c>
      <c r="C38" s="92">
        <v>3940080020</v>
      </c>
      <c r="D38" s="92">
        <v>244</v>
      </c>
      <c r="E38" s="156"/>
      <c r="F38" s="126">
        <f t="shared" si="5"/>
        <v>49342</v>
      </c>
      <c r="G38" s="126">
        <f t="shared" si="5"/>
        <v>53342</v>
      </c>
    </row>
    <row r="39" spans="1:7" ht="23.25" customHeight="1">
      <c r="A39" s="155">
        <v>34</v>
      </c>
      <c r="B39" s="109" t="s">
        <v>3</v>
      </c>
      <c r="C39" s="92">
        <v>3940080020</v>
      </c>
      <c r="D39" s="92">
        <v>244</v>
      </c>
      <c r="E39" s="156" t="s">
        <v>4</v>
      </c>
      <c r="F39" s="126">
        <f t="shared" si="5"/>
        <v>49342</v>
      </c>
      <c r="G39" s="126">
        <f t="shared" si="5"/>
        <v>53342</v>
      </c>
    </row>
    <row r="40" spans="1:7" ht="12" customHeight="1">
      <c r="A40" s="155">
        <v>35</v>
      </c>
      <c r="B40" s="109" t="s">
        <v>110</v>
      </c>
      <c r="C40" s="92">
        <v>3940080020</v>
      </c>
      <c r="D40" s="92">
        <v>244</v>
      </c>
      <c r="E40" s="156" t="s">
        <v>211</v>
      </c>
      <c r="F40" s="126">
        <v>49342</v>
      </c>
      <c r="G40" s="126">
        <v>53342</v>
      </c>
    </row>
    <row r="41" spans="1:7" ht="63.75" customHeight="1">
      <c r="A41" s="155">
        <v>36</v>
      </c>
      <c r="B41" s="109" t="s">
        <v>271</v>
      </c>
      <c r="C41" s="92">
        <v>3940080030</v>
      </c>
      <c r="D41" s="92"/>
      <c r="E41" s="156"/>
      <c r="F41" s="159" t="str">
        <f aca="true" t="shared" si="6" ref="F41:G44">F42</f>
        <v>18666,77</v>
      </c>
      <c r="G41" s="125">
        <f t="shared" si="6"/>
        <v>21876.26</v>
      </c>
    </row>
    <row r="42" spans="1:7" ht="71.25" customHeight="1">
      <c r="A42" s="155">
        <v>37</v>
      </c>
      <c r="B42" s="138" t="s">
        <v>365</v>
      </c>
      <c r="C42" s="92">
        <v>3940080030</v>
      </c>
      <c r="D42" s="92">
        <v>100</v>
      </c>
      <c r="E42" s="156"/>
      <c r="F42" s="160" t="str">
        <f t="shared" si="6"/>
        <v>18666,77</v>
      </c>
      <c r="G42" s="126">
        <f t="shared" si="6"/>
        <v>21876.26</v>
      </c>
    </row>
    <row r="43" spans="1:7" ht="33.75" customHeight="1">
      <c r="A43" s="155">
        <v>38</v>
      </c>
      <c r="B43" s="109" t="s">
        <v>272</v>
      </c>
      <c r="C43" s="92">
        <v>3940080030</v>
      </c>
      <c r="D43" s="92">
        <v>111</v>
      </c>
      <c r="E43" s="156"/>
      <c r="F43" s="160" t="str">
        <f t="shared" si="6"/>
        <v>18666,77</v>
      </c>
      <c r="G43" s="126">
        <f t="shared" si="6"/>
        <v>21876.26</v>
      </c>
    </row>
    <row r="44" spans="1:7" ht="24" customHeight="1">
      <c r="A44" s="155">
        <v>39</v>
      </c>
      <c r="B44" s="109" t="s">
        <v>3</v>
      </c>
      <c r="C44" s="92">
        <v>3940080030</v>
      </c>
      <c r="D44" s="92">
        <v>111</v>
      </c>
      <c r="E44" s="156" t="s">
        <v>4</v>
      </c>
      <c r="F44" s="160" t="str">
        <f t="shared" si="6"/>
        <v>18666,77</v>
      </c>
      <c r="G44" s="126">
        <f t="shared" si="6"/>
        <v>21876.26</v>
      </c>
    </row>
    <row r="45" spans="1:7" ht="12.75" customHeight="1">
      <c r="A45" s="155">
        <v>40</v>
      </c>
      <c r="B45" s="109" t="s">
        <v>110</v>
      </c>
      <c r="C45" s="92">
        <v>3940080030</v>
      </c>
      <c r="D45" s="92">
        <v>111</v>
      </c>
      <c r="E45" s="156" t="s">
        <v>211</v>
      </c>
      <c r="F45" s="96" t="s">
        <v>461</v>
      </c>
      <c r="G45" s="126">
        <v>21876.26</v>
      </c>
    </row>
    <row r="46" spans="1:7" ht="62.25" customHeight="1">
      <c r="A46" s="155">
        <v>41</v>
      </c>
      <c r="B46" s="109" t="s">
        <v>266</v>
      </c>
      <c r="C46" s="92">
        <v>3940082050</v>
      </c>
      <c r="D46" s="92"/>
      <c r="E46" s="156"/>
      <c r="F46" s="128">
        <f>F49</f>
        <v>106000</v>
      </c>
      <c r="G46" s="128">
        <f>G49</f>
        <v>130452.2</v>
      </c>
    </row>
    <row r="47" spans="1:7" ht="35.25" customHeight="1">
      <c r="A47" s="155">
        <v>42</v>
      </c>
      <c r="B47" s="109" t="s">
        <v>267</v>
      </c>
      <c r="C47" s="92">
        <v>3940082050</v>
      </c>
      <c r="D47" s="92">
        <v>243</v>
      </c>
      <c r="E47" s="156"/>
      <c r="F47" s="96" t="s">
        <v>462</v>
      </c>
      <c r="G47" s="127">
        <v>99000</v>
      </c>
    </row>
    <row r="48" spans="1:7" ht="34.5" customHeight="1">
      <c r="A48" s="155">
        <v>43</v>
      </c>
      <c r="B48" s="104" t="s">
        <v>16</v>
      </c>
      <c r="C48" s="92">
        <v>3940082050</v>
      </c>
      <c r="D48" s="92">
        <v>244</v>
      </c>
      <c r="E48" s="156"/>
      <c r="F48" s="96" t="s">
        <v>463</v>
      </c>
      <c r="G48" s="127">
        <v>31452.2</v>
      </c>
    </row>
    <row r="49" spans="1:7" ht="27" customHeight="1">
      <c r="A49" s="155">
        <v>44</v>
      </c>
      <c r="B49" s="109" t="s">
        <v>3</v>
      </c>
      <c r="C49" s="92">
        <v>3940082050</v>
      </c>
      <c r="D49" s="92">
        <v>244</v>
      </c>
      <c r="E49" s="156" t="s">
        <v>4</v>
      </c>
      <c r="F49" s="127">
        <f>F50</f>
        <v>106000</v>
      </c>
      <c r="G49" s="127">
        <f>G50</f>
        <v>130452.2</v>
      </c>
    </row>
    <row r="50" spans="1:7" ht="11.25" customHeight="1">
      <c r="A50" s="155">
        <v>45</v>
      </c>
      <c r="B50" s="109" t="s">
        <v>265</v>
      </c>
      <c r="C50" s="92">
        <v>3948002050</v>
      </c>
      <c r="D50" s="92">
        <v>244</v>
      </c>
      <c r="E50" s="156" t="s">
        <v>25</v>
      </c>
      <c r="F50" s="127">
        <f>F47+F48</f>
        <v>106000</v>
      </c>
      <c r="G50" s="127">
        <f>G47+G48</f>
        <v>130452.2</v>
      </c>
    </row>
    <row r="51" spans="1:7" ht="73.5" customHeight="1">
      <c r="A51" s="155">
        <v>46</v>
      </c>
      <c r="B51" s="109" t="s">
        <v>227</v>
      </c>
      <c r="C51" s="92" t="s">
        <v>423</v>
      </c>
      <c r="D51" s="92"/>
      <c r="E51" s="156"/>
      <c r="F51" s="159" t="str">
        <f aca="true" t="shared" si="7" ref="F51:G54">F52</f>
        <v>31528,0</v>
      </c>
      <c r="G51" s="125">
        <f t="shared" si="7"/>
        <v>36528</v>
      </c>
    </row>
    <row r="52" spans="1:7" ht="25.5" customHeight="1">
      <c r="A52" s="155">
        <v>47</v>
      </c>
      <c r="B52" s="109" t="s">
        <v>358</v>
      </c>
      <c r="C52" s="92" t="s">
        <v>423</v>
      </c>
      <c r="D52" s="92">
        <v>200</v>
      </c>
      <c r="E52" s="156"/>
      <c r="F52" s="160" t="str">
        <f t="shared" si="7"/>
        <v>31528,0</v>
      </c>
      <c r="G52" s="126">
        <f t="shared" si="7"/>
        <v>36528</v>
      </c>
    </row>
    <row r="53" spans="1:7" ht="13.5" customHeight="1">
      <c r="A53" s="155">
        <v>48</v>
      </c>
      <c r="B53" s="108" t="s">
        <v>351</v>
      </c>
      <c r="C53" s="92" t="s">
        <v>423</v>
      </c>
      <c r="D53" s="92">
        <v>244</v>
      </c>
      <c r="E53" s="156"/>
      <c r="F53" s="160" t="str">
        <f t="shared" si="7"/>
        <v>31528,0</v>
      </c>
      <c r="G53" s="126">
        <f t="shared" si="7"/>
        <v>36528</v>
      </c>
    </row>
    <row r="54" spans="1:7" ht="25.5" customHeight="1">
      <c r="A54" s="155">
        <v>49</v>
      </c>
      <c r="B54" s="109" t="s">
        <v>3</v>
      </c>
      <c r="C54" s="92" t="s">
        <v>423</v>
      </c>
      <c r="D54" s="92">
        <v>244</v>
      </c>
      <c r="E54" s="156" t="s">
        <v>4</v>
      </c>
      <c r="F54" s="160" t="str">
        <f t="shared" si="7"/>
        <v>31528,0</v>
      </c>
      <c r="G54" s="126">
        <f t="shared" si="7"/>
        <v>36528</v>
      </c>
    </row>
    <row r="55" spans="1:7" ht="12" customHeight="1">
      <c r="A55" s="155">
        <v>50</v>
      </c>
      <c r="B55" s="116" t="s">
        <v>268</v>
      </c>
      <c r="C55" s="92" t="s">
        <v>423</v>
      </c>
      <c r="D55" s="92">
        <v>244</v>
      </c>
      <c r="E55" s="156" t="s">
        <v>24</v>
      </c>
      <c r="F55" s="96" t="s">
        <v>458</v>
      </c>
      <c r="G55" s="126">
        <v>36528</v>
      </c>
    </row>
    <row r="56" spans="1:7" ht="46.5" customHeight="1">
      <c r="A56" s="155">
        <v>51</v>
      </c>
      <c r="B56" s="109" t="s">
        <v>288</v>
      </c>
      <c r="C56" s="96" t="s">
        <v>452</v>
      </c>
      <c r="D56" s="92"/>
      <c r="E56" s="156"/>
      <c r="F56" s="159" t="str">
        <f aca="true" t="shared" si="8" ref="F56:G59">F57</f>
        <v>2880,0</v>
      </c>
      <c r="G56" s="159">
        <f t="shared" si="8"/>
        <v>2880</v>
      </c>
    </row>
    <row r="57" spans="1:7" ht="24" customHeight="1">
      <c r="A57" s="155">
        <v>52</v>
      </c>
      <c r="B57" s="109" t="s">
        <v>358</v>
      </c>
      <c r="C57" s="96" t="s">
        <v>427</v>
      </c>
      <c r="D57" s="92">
        <v>200</v>
      </c>
      <c r="E57" s="156"/>
      <c r="F57" s="160" t="str">
        <f t="shared" si="8"/>
        <v>2880,0</v>
      </c>
      <c r="G57" s="160">
        <f t="shared" si="8"/>
        <v>2880</v>
      </c>
    </row>
    <row r="58" spans="1:7" ht="36.75" customHeight="1">
      <c r="A58" s="155">
        <v>53</v>
      </c>
      <c r="B58" s="104" t="s">
        <v>16</v>
      </c>
      <c r="C58" s="96" t="s">
        <v>427</v>
      </c>
      <c r="D58" s="92">
        <v>244</v>
      </c>
      <c r="E58" s="156"/>
      <c r="F58" s="160" t="str">
        <f t="shared" si="8"/>
        <v>2880,0</v>
      </c>
      <c r="G58" s="126">
        <f t="shared" si="8"/>
        <v>2880</v>
      </c>
    </row>
    <row r="59" spans="1:7" ht="12" customHeight="1">
      <c r="A59" s="155">
        <v>54</v>
      </c>
      <c r="B59" s="109" t="s">
        <v>354</v>
      </c>
      <c r="C59" s="96" t="s">
        <v>427</v>
      </c>
      <c r="D59" s="92">
        <v>244</v>
      </c>
      <c r="E59" s="156" t="s">
        <v>355</v>
      </c>
      <c r="F59" s="160" t="str">
        <f t="shared" si="8"/>
        <v>2880,0</v>
      </c>
      <c r="G59" s="126">
        <f t="shared" si="8"/>
        <v>2880</v>
      </c>
    </row>
    <row r="60" spans="1:7" ht="12" customHeight="1">
      <c r="A60" s="155">
        <v>55</v>
      </c>
      <c r="B60" s="109" t="s">
        <v>286</v>
      </c>
      <c r="C60" s="96" t="s">
        <v>427</v>
      </c>
      <c r="D60" s="92">
        <v>244</v>
      </c>
      <c r="E60" s="156" t="s">
        <v>287</v>
      </c>
      <c r="F60" s="96" t="s">
        <v>464</v>
      </c>
      <c r="G60" s="126">
        <v>2880</v>
      </c>
    </row>
    <row r="61" spans="1:7" ht="47.25" customHeight="1">
      <c r="A61" s="155">
        <v>56</v>
      </c>
      <c r="B61" s="109" t="s">
        <v>288</v>
      </c>
      <c r="C61" s="96" t="s">
        <v>453</v>
      </c>
      <c r="D61" s="92"/>
      <c r="E61" s="156"/>
      <c r="F61" s="159" t="str">
        <f aca="true" t="shared" si="9" ref="F61:G64">F62</f>
        <v>24000,0</v>
      </c>
      <c r="G61" s="125">
        <f t="shared" si="9"/>
        <v>24000</v>
      </c>
    </row>
    <row r="62" spans="1:7" ht="24" customHeight="1">
      <c r="A62" s="155">
        <v>57</v>
      </c>
      <c r="B62" s="109" t="s">
        <v>358</v>
      </c>
      <c r="C62" s="96" t="s">
        <v>443</v>
      </c>
      <c r="D62" s="92">
        <v>200</v>
      </c>
      <c r="E62" s="156"/>
      <c r="F62" s="160" t="str">
        <f t="shared" si="9"/>
        <v>24000,0</v>
      </c>
      <c r="G62" s="126">
        <f t="shared" si="9"/>
        <v>24000</v>
      </c>
    </row>
    <row r="63" spans="1:7" ht="35.25" customHeight="1">
      <c r="A63" s="155">
        <v>58</v>
      </c>
      <c r="B63" s="104" t="s">
        <v>16</v>
      </c>
      <c r="C63" s="96" t="s">
        <v>443</v>
      </c>
      <c r="D63" s="92">
        <v>244</v>
      </c>
      <c r="E63" s="156"/>
      <c r="F63" s="160" t="str">
        <f t="shared" si="9"/>
        <v>24000,0</v>
      </c>
      <c r="G63" s="126">
        <f t="shared" si="9"/>
        <v>24000</v>
      </c>
    </row>
    <row r="64" spans="1:7" ht="12" customHeight="1">
      <c r="A64" s="155">
        <v>59</v>
      </c>
      <c r="B64" s="109" t="s">
        <v>354</v>
      </c>
      <c r="C64" s="96" t="s">
        <v>443</v>
      </c>
      <c r="D64" s="92">
        <v>244</v>
      </c>
      <c r="E64" s="156" t="s">
        <v>355</v>
      </c>
      <c r="F64" s="160" t="str">
        <f t="shared" si="9"/>
        <v>24000,0</v>
      </c>
      <c r="G64" s="126">
        <f t="shared" si="9"/>
        <v>24000</v>
      </c>
    </row>
    <row r="65" spans="1:7" ht="15" customHeight="1">
      <c r="A65" s="155">
        <v>60</v>
      </c>
      <c r="B65" s="109" t="s">
        <v>286</v>
      </c>
      <c r="C65" s="96" t="s">
        <v>443</v>
      </c>
      <c r="D65" s="92">
        <v>244</v>
      </c>
      <c r="E65" s="156" t="s">
        <v>287</v>
      </c>
      <c r="F65" s="96" t="s">
        <v>377</v>
      </c>
      <c r="G65" s="126">
        <v>24000</v>
      </c>
    </row>
    <row r="66" spans="1:7" ht="45" customHeight="1">
      <c r="A66" s="155">
        <v>61</v>
      </c>
      <c r="B66" s="109" t="s">
        <v>216</v>
      </c>
      <c r="C66" s="92">
        <v>3950080000</v>
      </c>
      <c r="D66" s="92"/>
      <c r="E66" s="156"/>
      <c r="F66" s="159" t="str">
        <f>F67</f>
        <v>74789</v>
      </c>
      <c r="G66" s="125">
        <f>G67</f>
        <v>74789</v>
      </c>
    </row>
    <row r="67" spans="1:7" ht="84.75" customHeight="1">
      <c r="A67" s="155">
        <v>62</v>
      </c>
      <c r="B67" s="109" t="s">
        <v>263</v>
      </c>
      <c r="C67" s="92">
        <v>3950080010</v>
      </c>
      <c r="D67" s="92"/>
      <c r="E67" s="156"/>
      <c r="F67" s="159" t="str">
        <f aca="true" t="shared" si="10" ref="F67:G70">F68</f>
        <v>74789</v>
      </c>
      <c r="G67" s="125">
        <f t="shared" si="10"/>
        <v>74789</v>
      </c>
    </row>
    <row r="68" spans="1:7" ht="25.5" customHeight="1">
      <c r="A68" s="155">
        <v>63</v>
      </c>
      <c r="B68" s="109" t="s">
        <v>358</v>
      </c>
      <c r="C68" s="92">
        <v>3950080010</v>
      </c>
      <c r="D68" s="92">
        <v>200</v>
      </c>
      <c r="E68" s="156"/>
      <c r="F68" s="160" t="str">
        <f t="shared" si="10"/>
        <v>74789</v>
      </c>
      <c r="G68" s="126">
        <f t="shared" si="10"/>
        <v>74789</v>
      </c>
    </row>
    <row r="69" spans="1:7" ht="38.25" customHeight="1">
      <c r="A69" s="155">
        <v>64</v>
      </c>
      <c r="B69" s="104" t="s">
        <v>16</v>
      </c>
      <c r="C69" s="92">
        <v>3950080010</v>
      </c>
      <c r="D69" s="92">
        <v>244</v>
      </c>
      <c r="E69" s="156"/>
      <c r="F69" s="160" t="str">
        <f t="shared" si="10"/>
        <v>74789</v>
      </c>
      <c r="G69" s="126">
        <f t="shared" si="10"/>
        <v>74789</v>
      </c>
    </row>
    <row r="70" spans="1:7" ht="36" customHeight="1">
      <c r="A70" s="155">
        <v>65</v>
      </c>
      <c r="B70" s="139" t="s">
        <v>9</v>
      </c>
      <c r="C70" s="92">
        <v>3950080010</v>
      </c>
      <c r="D70" s="92">
        <v>244</v>
      </c>
      <c r="E70" s="156" t="s">
        <v>361</v>
      </c>
      <c r="F70" s="160" t="str">
        <f t="shared" si="10"/>
        <v>74789</v>
      </c>
      <c r="G70" s="126">
        <f t="shared" si="10"/>
        <v>74789</v>
      </c>
    </row>
    <row r="71" spans="1:7" ht="15" customHeight="1">
      <c r="A71" s="155">
        <v>66</v>
      </c>
      <c r="B71" s="109" t="s">
        <v>262</v>
      </c>
      <c r="C71" s="92">
        <v>3950080010</v>
      </c>
      <c r="D71" s="92">
        <v>244</v>
      </c>
      <c r="E71" s="156" t="s">
        <v>23</v>
      </c>
      <c r="F71" s="96" t="s">
        <v>494</v>
      </c>
      <c r="G71" s="126">
        <v>74789</v>
      </c>
    </row>
    <row r="72" spans="1:7" ht="36" customHeight="1">
      <c r="A72" s="155">
        <v>67</v>
      </c>
      <c r="B72" s="109" t="s">
        <v>217</v>
      </c>
      <c r="C72" s="161">
        <v>3960080000</v>
      </c>
      <c r="D72" s="92"/>
      <c r="E72" s="156"/>
      <c r="F72" s="159" t="str">
        <f aca="true" t="shared" si="11" ref="F72:G76">F73</f>
        <v>278792,9</v>
      </c>
      <c r="G72" s="125">
        <f t="shared" si="11"/>
        <v>286934.25</v>
      </c>
    </row>
    <row r="73" spans="1:7" ht="74.25" customHeight="1">
      <c r="A73" s="155">
        <v>68</v>
      </c>
      <c r="B73" s="110" t="s">
        <v>273</v>
      </c>
      <c r="C73" s="162">
        <v>3960080000</v>
      </c>
      <c r="D73" s="92"/>
      <c r="E73" s="156"/>
      <c r="F73" s="160" t="str">
        <f t="shared" si="11"/>
        <v>278792,9</v>
      </c>
      <c r="G73" s="126">
        <f t="shared" si="11"/>
        <v>286934.25</v>
      </c>
    </row>
    <row r="74" spans="1:7" ht="70.5" customHeight="1">
      <c r="A74" s="155">
        <v>69</v>
      </c>
      <c r="B74" s="138" t="s">
        <v>365</v>
      </c>
      <c r="C74" s="162">
        <v>3960080000</v>
      </c>
      <c r="D74" s="92">
        <v>100</v>
      </c>
      <c r="E74" s="156"/>
      <c r="F74" s="160" t="str">
        <f t="shared" si="11"/>
        <v>278792,9</v>
      </c>
      <c r="G74" s="126">
        <f t="shared" si="11"/>
        <v>286934.25</v>
      </c>
    </row>
    <row r="75" spans="1:7" ht="35.25" customHeight="1">
      <c r="A75" s="155">
        <v>70</v>
      </c>
      <c r="B75" s="109" t="s">
        <v>272</v>
      </c>
      <c r="C75" s="162">
        <v>3960080000</v>
      </c>
      <c r="D75" s="92">
        <v>111</v>
      </c>
      <c r="E75" s="156"/>
      <c r="F75" s="160" t="str">
        <f t="shared" si="11"/>
        <v>278792,9</v>
      </c>
      <c r="G75" s="126">
        <f t="shared" si="11"/>
        <v>286934.25</v>
      </c>
    </row>
    <row r="76" spans="1:7" ht="12.75" customHeight="1">
      <c r="A76" s="155">
        <v>71</v>
      </c>
      <c r="B76" s="109" t="s">
        <v>10</v>
      </c>
      <c r="C76" s="162">
        <v>3960080000</v>
      </c>
      <c r="D76" s="92">
        <v>111</v>
      </c>
      <c r="E76" s="156" t="s">
        <v>357</v>
      </c>
      <c r="F76" s="160" t="str">
        <f t="shared" si="11"/>
        <v>278792,9</v>
      </c>
      <c r="G76" s="126">
        <f t="shared" si="11"/>
        <v>286934.25</v>
      </c>
    </row>
    <row r="77" spans="1:7" ht="12.75" customHeight="1">
      <c r="A77" s="155">
        <v>72</v>
      </c>
      <c r="B77" s="109" t="s">
        <v>356</v>
      </c>
      <c r="C77" s="162">
        <v>3960080000</v>
      </c>
      <c r="D77" s="92">
        <v>111</v>
      </c>
      <c r="E77" s="156" t="s">
        <v>5</v>
      </c>
      <c r="F77" s="96" t="s">
        <v>465</v>
      </c>
      <c r="G77" s="126">
        <v>286934.25</v>
      </c>
    </row>
    <row r="78" spans="1:7" ht="24" customHeight="1">
      <c r="A78" s="155">
        <v>73</v>
      </c>
      <c r="B78" s="109" t="s">
        <v>282</v>
      </c>
      <c r="C78" s="92">
        <v>4000000000</v>
      </c>
      <c r="D78" s="92"/>
      <c r="E78" s="156"/>
      <c r="F78" s="125">
        <f>F81+F84+F99+F89+F94</f>
        <v>1734347</v>
      </c>
      <c r="G78" s="125">
        <f>G81+G84+G99+G89+G94</f>
        <v>1734376</v>
      </c>
    </row>
    <row r="79" spans="1:7" ht="96.75" customHeight="1">
      <c r="A79" s="155">
        <v>74</v>
      </c>
      <c r="B79" s="109" t="s">
        <v>274</v>
      </c>
      <c r="C79" s="92">
        <v>4090040000</v>
      </c>
      <c r="D79" s="92"/>
      <c r="E79" s="156"/>
      <c r="F79" s="125">
        <f aca="true" t="shared" si="12" ref="F79:G82">F80</f>
        <v>1498316</v>
      </c>
      <c r="G79" s="125">
        <f t="shared" si="12"/>
        <v>1498347</v>
      </c>
    </row>
    <row r="80" spans="1:7" ht="36.75" customHeight="1">
      <c r="A80" s="155">
        <v>75</v>
      </c>
      <c r="B80" s="109" t="s">
        <v>362</v>
      </c>
      <c r="C80" s="92">
        <v>4090040000</v>
      </c>
      <c r="D80" s="92">
        <v>600</v>
      </c>
      <c r="E80" s="156"/>
      <c r="F80" s="126">
        <f t="shared" si="12"/>
        <v>1498316</v>
      </c>
      <c r="G80" s="126">
        <f t="shared" si="12"/>
        <v>1498347</v>
      </c>
    </row>
    <row r="81" spans="1:7" ht="60" customHeight="1">
      <c r="A81" s="155">
        <v>76</v>
      </c>
      <c r="B81" s="109" t="s">
        <v>275</v>
      </c>
      <c r="C81" s="92">
        <v>4090040000</v>
      </c>
      <c r="D81" s="92">
        <v>611</v>
      </c>
      <c r="E81" s="156"/>
      <c r="F81" s="126">
        <f t="shared" si="12"/>
        <v>1498316</v>
      </c>
      <c r="G81" s="126">
        <f t="shared" si="12"/>
        <v>1498347</v>
      </c>
    </row>
    <row r="82" spans="1:7" ht="13.5" customHeight="1">
      <c r="A82" s="155">
        <v>77</v>
      </c>
      <c r="B82" s="109" t="s">
        <v>6</v>
      </c>
      <c r="C82" s="92">
        <v>4090040000</v>
      </c>
      <c r="D82" s="92">
        <v>611</v>
      </c>
      <c r="E82" s="156" t="s">
        <v>353</v>
      </c>
      <c r="F82" s="126">
        <f t="shared" si="12"/>
        <v>1498316</v>
      </c>
      <c r="G82" s="126">
        <f t="shared" si="12"/>
        <v>1498347</v>
      </c>
    </row>
    <row r="83" spans="1:7" ht="15.75" customHeight="1">
      <c r="A83" s="155">
        <v>78</v>
      </c>
      <c r="B83" s="109" t="s">
        <v>346</v>
      </c>
      <c r="C83" s="92">
        <v>4090040000</v>
      </c>
      <c r="D83" s="92">
        <v>611</v>
      </c>
      <c r="E83" s="156" t="s">
        <v>26</v>
      </c>
      <c r="F83" s="133">
        <v>1498316</v>
      </c>
      <c r="G83" s="133">
        <v>1498347</v>
      </c>
    </row>
    <row r="84" spans="1:7" ht="143.25" customHeight="1">
      <c r="A84" s="155">
        <v>79</v>
      </c>
      <c r="B84" s="137" t="s">
        <v>276</v>
      </c>
      <c r="C84" s="92">
        <v>4090041000</v>
      </c>
      <c r="D84" s="92"/>
      <c r="E84" s="156"/>
      <c r="F84" s="159" t="str">
        <f aca="true" t="shared" si="13" ref="F84:G87">F85</f>
        <v>13000,0</v>
      </c>
      <c r="G84" s="159" t="str">
        <f t="shared" si="13"/>
        <v>12998,0</v>
      </c>
    </row>
    <row r="85" spans="1:7" ht="36" customHeight="1">
      <c r="A85" s="155">
        <v>80</v>
      </c>
      <c r="B85" s="109" t="s">
        <v>362</v>
      </c>
      <c r="C85" s="92">
        <v>4090041000</v>
      </c>
      <c r="D85" s="92">
        <v>600</v>
      </c>
      <c r="E85" s="156"/>
      <c r="F85" s="160" t="str">
        <f t="shared" si="13"/>
        <v>13000,0</v>
      </c>
      <c r="G85" s="160" t="str">
        <f t="shared" si="13"/>
        <v>12998,0</v>
      </c>
    </row>
    <row r="86" spans="1:7" ht="57.75" customHeight="1">
      <c r="A86" s="155">
        <v>81</v>
      </c>
      <c r="B86" s="109" t="s">
        <v>275</v>
      </c>
      <c r="C86" s="92">
        <v>4090041000</v>
      </c>
      <c r="D86" s="92">
        <v>611</v>
      </c>
      <c r="E86" s="156"/>
      <c r="F86" s="160" t="str">
        <f t="shared" si="13"/>
        <v>13000,0</v>
      </c>
      <c r="G86" s="160" t="str">
        <f t="shared" si="13"/>
        <v>12998,0</v>
      </c>
    </row>
    <row r="87" spans="1:7" ht="15.75" customHeight="1">
      <c r="A87" s="155">
        <v>82</v>
      </c>
      <c r="B87" s="109" t="s">
        <v>6</v>
      </c>
      <c r="C87" s="92">
        <v>4090041000</v>
      </c>
      <c r="D87" s="92">
        <v>611</v>
      </c>
      <c r="E87" s="156" t="s">
        <v>353</v>
      </c>
      <c r="F87" s="160" t="str">
        <f t="shared" si="13"/>
        <v>13000,0</v>
      </c>
      <c r="G87" s="160" t="str">
        <f t="shared" si="13"/>
        <v>12998,0</v>
      </c>
    </row>
    <row r="88" spans="1:7" ht="10.5" customHeight="1">
      <c r="A88" s="155">
        <v>83</v>
      </c>
      <c r="B88" s="109" t="s">
        <v>346</v>
      </c>
      <c r="C88" s="92">
        <v>4090041000</v>
      </c>
      <c r="D88" s="92">
        <v>611</v>
      </c>
      <c r="E88" s="156" t="s">
        <v>26</v>
      </c>
      <c r="F88" s="96" t="s">
        <v>466</v>
      </c>
      <c r="G88" s="96" t="s">
        <v>467</v>
      </c>
    </row>
    <row r="89" spans="1:7" ht="36" customHeight="1">
      <c r="A89" s="155">
        <v>84</v>
      </c>
      <c r="B89" s="110" t="s">
        <v>295</v>
      </c>
      <c r="C89" s="92">
        <v>4090047000</v>
      </c>
      <c r="D89" s="92"/>
      <c r="E89" s="156"/>
      <c r="F89" s="159" t="str">
        <f aca="true" t="shared" si="14" ref="F89:G92">F90</f>
        <v>55000,0</v>
      </c>
      <c r="G89" s="125">
        <f t="shared" si="14"/>
        <v>55000</v>
      </c>
    </row>
    <row r="90" spans="1:7" ht="34.5" customHeight="1">
      <c r="A90" s="155">
        <v>85</v>
      </c>
      <c r="B90" s="109" t="s">
        <v>362</v>
      </c>
      <c r="C90" s="92">
        <v>4090047000</v>
      </c>
      <c r="D90" s="92">
        <v>600</v>
      </c>
      <c r="E90" s="156"/>
      <c r="F90" s="160" t="str">
        <f t="shared" si="14"/>
        <v>55000,0</v>
      </c>
      <c r="G90" s="126">
        <f t="shared" si="14"/>
        <v>55000</v>
      </c>
    </row>
    <row r="91" spans="1:7" ht="24.75" customHeight="1">
      <c r="A91" s="155">
        <v>86</v>
      </c>
      <c r="B91" s="109" t="s">
        <v>240</v>
      </c>
      <c r="C91" s="92">
        <v>4090047000</v>
      </c>
      <c r="D91" s="92">
        <v>612</v>
      </c>
      <c r="E91" s="156"/>
      <c r="F91" s="160" t="str">
        <f t="shared" si="14"/>
        <v>55000,0</v>
      </c>
      <c r="G91" s="126">
        <f t="shared" si="14"/>
        <v>55000</v>
      </c>
    </row>
    <row r="92" spans="1:7" ht="14.25" customHeight="1">
      <c r="A92" s="155">
        <v>87</v>
      </c>
      <c r="B92" s="109" t="s">
        <v>6</v>
      </c>
      <c r="C92" s="92">
        <v>4090047000</v>
      </c>
      <c r="D92" s="92">
        <v>612</v>
      </c>
      <c r="E92" s="156" t="s">
        <v>353</v>
      </c>
      <c r="F92" s="160" t="str">
        <f t="shared" si="14"/>
        <v>55000,0</v>
      </c>
      <c r="G92" s="126">
        <f t="shared" si="14"/>
        <v>55000</v>
      </c>
    </row>
    <row r="93" spans="1:7" ht="14.25" customHeight="1">
      <c r="A93" s="155">
        <v>88</v>
      </c>
      <c r="B93" s="109" t="s">
        <v>346</v>
      </c>
      <c r="C93" s="92">
        <v>4090047000</v>
      </c>
      <c r="D93" s="92">
        <v>612</v>
      </c>
      <c r="E93" s="156" t="s">
        <v>26</v>
      </c>
      <c r="F93" s="96" t="s">
        <v>468</v>
      </c>
      <c r="G93" s="126">
        <v>55000</v>
      </c>
    </row>
    <row r="94" spans="1:7" ht="47.25" customHeight="1">
      <c r="A94" s="155">
        <v>89</v>
      </c>
      <c r="B94" s="95" t="s">
        <v>350</v>
      </c>
      <c r="C94" s="92" t="s">
        <v>431</v>
      </c>
      <c r="D94" s="92"/>
      <c r="E94" s="156"/>
      <c r="F94" s="157" t="str">
        <f aca="true" t="shared" si="15" ref="F94:G97">F95</f>
        <v>114031,0</v>
      </c>
      <c r="G94" s="125">
        <f t="shared" si="15"/>
        <v>114031</v>
      </c>
    </row>
    <row r="95" spans="1:7" ht="36.75" customHeight="1">
      <c r="A95" s="155">
        <v>90</v>
      </c>
      <c r="B95" s="109" t="s">
        <v>362</v>
      </c>
      <c r="C95" s="92" t="s">
        <v>431</v>
      </c>
      <c r="D95" s="92">
        <v>600</v>
      </c>
      <c r="E95" s="156"/>
      <c r="F95" s="154" t="str">
        <f t="shared" si="15"/>
        <v>114031,0</v>
      </c>
      <c r="G95" s="126">
        <f t="shared" si="15"/>
        <v>114031</v>
      </c>
    </row>
    <row r="96" spans="1:7" ht="60.75" customHeight="1">
      <c r="A96" s="155">
        <v>91</v>
      </c>
      <c r="B96" s="109" t="s">
        <v>275</v>
      </c>
      <c r="C96" s="92" t="s">
        <v>431</v>
      </c>
      <c r="D96" s="92">
        <v>611</v>
      </c>
      <c r="E96" s="156"/>
      <c r="F96" s="154" t="str">
        <f t="shared" si="15"/>
        <v>114031,0</v>
      </c>
      <c r="G96" s="126">
        <f t="shared" si="15"/>
        <v>114031</v>
      </c>
    </row>
    <row r="97" spans="1:7" ht="14.25" customHeight="1">
      <c r="A97" s="155">
        <v>92</v>
      </c>
      <c r="B97" s="109" t="s">
        <v>6</v>
      </c>
      <c r="C97" s="92" t="s">
        <v>431</v>
      </c>
      <c r="D97" s="92">
        <v>611</v>
      </c>
      <c r="E97" s="156" t="s">
        <v>353</v>
      </c>
      <c r="F97" s="154" t="str">
        <f t="shared" si="15"/>
        <v>114031,0</v>
      </c>
      <c r="G97" s="126">
        <f t="shared" si="15"/>
        <v>114031</v>
      </c>
    </row>
    <row r="98" spans="1:7" ht="14.25" customHeight="1">
      <c r="A98" s="155">
        <v>93</v>
      </c>
      <c r="B98" s="109" t="s">
        <v>346</v>
      </c>
      <c r="C98" s="92" t="s">
        <v>431</v>
      </c>
      <c r="D98" s="92">
        <v>611</v>
      </c>
      <c r="E98" s="156" t="s">
        <v>26</v>
      </c>
      <c r="F98" s="96" t="s">
        <v>469</v>
      </c>
      <c r="G98" s="126">
        <v>114031</v>
      </c>
    </row>
    <row r="99" spans="1:7" ht="57.75" customHeight="1">
      <c r="A99" s="155">
        <v>94</v>
      </c>
      <c r="B99" s="109" t="s">
        <v>277</v>
      </c>
      <c r="C99" s="92" t="s">
        <v>432</v>
      </c>
      <c r="D99" s="92"/>
      <c r="E99" s="156"/>
      <c r="F99" s="159" t="str">
        <f aca="true" t="shared" si="16" ref="F99:G102">F100</f>
        <v>54000,0</v>
      </c>
      <c r="G99" s="159" t="str">
        <f t="shared" si="16"/>
        <v>54000,0</v>
      </c>
    </row>
    <row r="100" spans="1:7" ht="35.25" customHeight="1">
      <c r="A100" s="155">
        <v>95</v>
      </c>
      <c r="B100" s="109" t="s">
        <v>362</v>
      </c>
      <c r="C100" s="92" t="s">
        <v>432</v>
      </c>
      <c r="D100" s="92">
        <v>600</v>
      </c>
      <c r="E100" s="156"/>
      <c r="F100" s="160" t="str">
        <f t="shared" si="16"/>
        <v>54000,0</v>
      </c>
      <c r="G100" s="160" t="str">
        <f t="shared" si="16"/>
        <v>54000,0</v>
      </c>
    </row>
    <row r="101" spans="1:7" ht="22.5" customHeight="1">
      <c r="A101" s="155">
        <v>96</v>
      </c>
      <c r="B101" s="109" t="s">
        <v>240</v>
      </c>
      <c r="C101" s="92" t="s">
        <v>432</v>
      </c>
      <c r="D101" s="92">
        <v>612</v>
      </c>
      <c r="E101" s="156"/>
      <c r="F101" s="160" t="str">
        <f t="shared" si="16"/>
        <v>54000,0</v>
      </c>
      <c r="G101" s="160" t="str">
        <f t="shared" si="16"/>
        <v>54000,0</v>
      </c>
    </row>
    <row r="102" spans="1:7" ht="14.25" customHeight="1">
      <c r="A102" s="155">
        <v>97</v>
      </c>
      <c r="B102" s="109" t="s">
        <v>6</v>
      </c>
      <c r="C102" s="92" t="s">
        <v>432</v>
      </c>
      <c r="D102" s="92">
        <v>612</v>
      </c>
      <c r="E102" s="156" t="s">
        <v>353</v>
      </c>
      <c r="F102" s="160" t="str">
        <f t="shared" si="16"/>
        <v>54000,0</v>
      </c>
      <c r="G102" s="160" t="str">
        <f t="shared" si="16"/>
        <v>54000,0</v>
      </c>
    </row>
    <row r="103" spans="1:7" ht="16.5" customHeight="1">
      <c r="A103" s="155">
        <v>98</v>
      </c>
      <c r="B103" s="109" t="s">
        <v>346</v>
      </c>
      <c r="C103" s="92" t="s">
        <v>432</v>
      </c>
      <c r="D103" s="92">
        <v>612</v>
      </c>
      <c r="E103" s="156" t="s">
        <v>26</v>
      </c>
      <c r="F103" s="96" t="s">
        <v>470</v>
      </c>
      <c r="G103" s="96" t="s">
        <v>470</v>
      </c>
    </row>
    <row r="104" spans="1:7" ht="36.75" customHeight="1">
      <c r="A104" s="155">
        <v>99</v>
      </c>
      <c r="B104" s="109" t="s">
        <v>224</v>
      </c>
      <c r="C104" s="92">
        <v>8000000000</v>
      </c>
      <c r="D104" s="92"/>
      <c r="E104" s="92"/>
      <c r="F104" s="125">
        <f>F105+F160+F118+F133+F164+F155+F169</f>
        <v>4510753.53</v>
      </c>
      <c r="G104" s="125">
        <f>G105+G160+G118+G133+G164+G155+G169</f>
        <v>3948186.0400000005</v>
      </c>
    </row>
    <row r="105" spans="1:7" ht="45.75" customHeight="1">
      <c r="A105" s="155">
        <v>100</v>
      </c>
      <c r="B105" s="109" t="s">
        <v>249</v>
      </c>
      <c r="C105" s="96" t="s">
        <v>403</v>
      </c>
      <c r="D105" s="92"/>
      <c r="E105" s="92"/>
      <c r="F105" s="125">
        <f>F107+F110+F114</f>
        <v>683239.18</v>
      </c>
      <c r="G105" s="125">
        <f>G107+G110+G114</f>
        <v>673168.24</v>
      </c>
    </row>
    <row r="106" spans="1:7" ht="24" customHeight="1">
      <c r="A106" s="155">
        <v>101</v>
      </c>
      <c r="B106" s="137" t="s">
        <v>363</v>
      </c>
      <c r="C106" s="96" t="s">
        <v>403</v>
      </c>
      <c r="D106" s="92">
        <v>120</v>
      </c>
      <c r="E106" s="92"/>
      <c r="F106" s="125">
        <f aca="true" t="shared" si="17" ref="F106:G108">F107</f>
        <v>657239.18</v>
      </c>
      <c r="G106" s="125">
        <f t="shared" si="17"/>
        <v>667168.24</v>
      </c>
    </row>
    <row r="107" spans="1:7" ht="35.25" customHeight="1">
      <c r="A107" s="155">
        <v>102</v>
      </c>
      <c r="B107" s="109" t="s">
        <v>30</v>
      </c>
      <c r="C107" s="96" t="s">
        <v>403</v>
      </c>
      <c r="D107" s="92">
        <v>121</v>
      </c>
      <c r="E107" s="92"/>
      <c r="F107" s="126">
        <f t="shared" si="17"/>
        <v>657239.18</v>
      </c>
      <c r="G107" s="126">
        <f t="shared" si="17"/>
        <v>667168.24</v>
      </c>
    </row>
    <row r="108" spans="1:7" ht="18" customHeight="1">
      <c r="A108" s="155">
        <v>103</v>
      </c>
      <c r="B108" s="109" t="s">
        <v>8</v>
      </c>
      <c r="C108" s="96" t="s">
        <v>403</v>
      </c>
      <c r="D108" s="92">
        <v>121</v>
      </c>
      <c r="E108" s="156" t="s">
        <v>360</v>
      </c>
      <c r="F108" s="126">
        <f t="shared" si="17"/>
        <v>657239.18</v>
      </c>
      <c r="G108" s="126">
        <f t="shared" si="17"/>
        <v>667168.24</v>
      </c>
    </row>
    <row r="109" spans="1:7" ht="34.5" customHeight="1">
      <c r="A109" s="155">
        <v>104</v>
      </c>
      <c r="B109" s="109" t="s">
        <v>28</v>
      </c>
      <c r="C109" s="96" t="s">
        <v>403</v>
      </c>
      <c r="D109" s="92">
        <v>121</v>
      </c>
      <c r="E109" s="92" t="s">
        <v>29</v>
      </c>
      <c r="F109" s="126">
        <v>657239.18</v>
      </c>
      <c r="G109" s="126">
        <v>667168.24</v>
      </c>
    </row>
    <row r="110" spans="1:7" ht="24.75" customHeight="1">
      <c r="A110" s="155">
        <v>104</v>
      </c>
      <c r="B110" s="137" t="s">
        <v>363</v>
      </c>
      <c r="C110" s="96" t="s">
        <v>403</v>
      </c>
      <c r="D110" s="92">
        <v>120</v>
      </c>
      <c r="E110" s="92"/>
      <c r="F110" s="125">
        <f aca="true" t="shared" si="18" ref="F110:G112">F111</f>
        <v>6000</v>
      </c>
      <c r="G110" s="125">
        <f t="shared" si="18"/>
        <v>6000</v>
      </c>
    </row>
    <row r="111" spans="1:7" ht="35.25" customHeight="1">
      <c r="A111" s="155">
        <v>106</v>
      </c>
      <c r="B111" s="140" t="s">
        <v>13</v>
      </c>
      <c r="C111" s="96" t="s">
        <v>403</v>
      </c>
      <c r="D111" s="92">
        <v>122</v>
      </c>
      <c r="E111" s="92"/>
      <c r="F111" s="126">
        <f t="shared" si="18"/>
        <v>6000</v>
      </c>
      <c r="G111" s="126">
        <f t="shared" si="18"/>
        <v>6000</v>
      </c>
    </row>
    <row r="112" spans="1:7" ht="13.5" customHeight="1">
      <c r="A112" s="155">
        <v>107</v>
      </c>
      <c r="B112" s="109" t="s">
        <v>8</v>
      </c>
      <c r="C112" s="96" t="s">
        <v>403</v>
      </c>
      <c r="D112" s="92">
        <v>122</v>
      </c>
      <c r="E112" s="156" t="s">
        <v>360</v>
      </c>
      <c r="F112" s="126">
        <f t="shared" si="18"/>
        <v>6000</v>
      </c>
      <c r="G112" s="126">
        <f t="shared" si="18"/>
        <v>6000</v>
      </c>
    </row>
    <row r="113" spans="1:7" ht="36.75" customHeight="1">
      <c r="A113" s="155">
        <v>108</v>
      </c>
      <c r="B113" s="109" t="s">
        <v>28</v>
      </c>
      <c r="C113" s="96" t="s">
        <v>403</v>
      </c>
      <c r="D113" s="92">
        <v>122</v>
      </c>
      <c r="E113" s="92" t="s">
        <v>29</v>
      </c>
      <c r="F113" s="126">
        <v>6000</v>
      </c>
      <c r="G113" s="126">
        <v>6000</v>
      </c>
    </row>
    <row r="114" spans="1:7" ht="26.25" customHeight="1">
      <c r="A114" s="155">
        <v>109</v>
      </c>
      <c r="B114" s="137" t="s">
        <v>363</v>
      </c>
      <c r="C114" s="96" t="s">
        <v>404</v>
      </c>
      <c r="D114" s="92">
        <v>120</v>
      </c>
      <c r="E114" s="92"/>
      <c r="F114" s="125">
        <f aca="true" t="shared" si="19" ref="F114:G116">F115</f>
        <v>20000</v>
      </c>
      <c r="G114" s="125">
        <f t="shared" si="19"/>
        <v>0</v>
      </c>
    </row>
    <row r="115" spans="1:7" ht="73.5" customHeight="1">
      <c r="A115" s="155">
        <v>110</v>
      </c>
      <c r="B115" s="97" t="s">
        <v>349</v>
      </c>
      <c r="C115" s="96" t="s">
        <v>404</v>
      </c>
      <c r="D115" s="92">
        <v>122</v>
      </c>
      <c r="E115" s="92"/>
      <c r="F115" s="126">
        <f t="shared" si="19"/>
        <v>20000</v>
      </c>
      <c r="G115" s="126">
        <f t="shared" si="19"/>
        <v>0</v>
      </c>
    </row>
    <row r="116" spans="1:7" ht="15.75" customHeight="1">
      <c r="A116" s="155">
        <v>111</v>
      </c>
      <c r="B116" s="109" t="s">
        <v>8</v>
      </c>
      <c r="C116" s="96" t="s">
        <v>404</v>
      </c>
      <c r="D116" s="92">
        <v>122</v>
      </c>
      <c r="E116" s="156" t="s">
        <v>360</v>
      </c>
      <c r="F116" s="126">
        <f t="shared" si="19"/>
        <v>20000</v>
      </c>
      <c r="G116" s="126">
        <f t="shared" si="19"/>
        <v>0</v>
      </c>
    </row>
    <row r="117" spans="1:7" ht="36.75" customHeight="1">
      <c r="A117" s="155">
        <v>112</v>
      </c>
      <c r="B117" s="109" t="s">
        <v>28</v>
      </c>
      <c r="C117" s="96" t="s">
        <v>404</v>
      </c>
      <c r="D117" s="92">
        <v>122</v>
      </c>
      <c r="E117" s="92" t="s">
        <v>29</v>
      </c>
      <c r="F117" s="126">
        <v>20000</v>
      </c>
      <c r="G117" s="126">
        <v>0</v>
      </c>
    </row>
    <row r="118" spans="1:7" ht="12" customHeight="1">
      <c r="A118" s="155">
        <v>113</v>
      </c>
      <c r="B118" s="109" t="s">
        <v>7</v>
      </c>
      <c r="C118" s="156" t="s">
        <v>447</v>
      </c>
      <c r="D118" s="92"/>
      <c r="E118" s="92"/>
      <c r="F118" s="125">
        <f>F119+F124+F128</f>
        <v>379201</v>
      </c>
      <c r="G118" s="125">
        <f>G119+G124+G128</f>
        <v>0</v>
      </c>
    </row>
    <row r="119" spans="1:7" ht="60" customHeight="1">
      <c r="A119" s="155">
        <v>114</v>
      </c>
      <c r="B119" s="109" t="s">
        <v>261</v>
      </c>
      <c r="C119" s="156" t="s">
        <v>418</v>
      </c>
      <c r="D119" s="92"/>
      <c r="E119" s="92"/>
      <c r="F119" s="159" t="str">
        <f aca="true" t="shared" si="20" ref="F119:G122">F120</f>
        <v>259294,6</v>
      </c>
      <c r="G119" s="125">
        <f t="shared" si="20"/>
        <v>0</v>
      </c>
    </row>
    <row r="120" spans="1:7" ht="25.5" customHeight="1">
      <c r="A120" s="155">
        <v>115</v>
      </c>
      <c r="B120" s="137" t="s">
        <v>363</v>
      </c>
      <c r="C120" s="156" t="s">
        <v>418</v>
      </c>
      <c r="D120" s="92">
        <v>120</v>
      </c>
      <c r="E120" s="92"/>
      <c r="F120" s="160" t="str">
        <f t="shared" si="20"/>
        <v>259294,6</v>
      </c>
      <c r="G120" s="126">
        <f t="shared" si="20"/>
        <v>0</v>
      </c>
    </row>
    <row r="121" spans="1:7" ht="33.75" customHeight="1">
      <c r="A121" s="155">
        <v>116</v>
      </c>
      <c r="B121" s="109" t="s">
        <v>30</v>
      </c>
      <c r="C121" s="156" t="s">
        <v>418</v>
      </c>
      <c r="D121" s="92">
        <v>121</v>
      </c>
      <c r="E121" s="163"/>
      <c r="F121" s="160" t="str">
        <f t="shared" si="20"/>
        <v>259294,6</v>
      </c>
      <c r="G121" s="126">
        <f t="shared" si="20"/>
        <v>0</v>
      </c>
    </row>
    <row r="122" spans="1:7" ht="13.5" customHeight="1">
      <c r="A122" s="155">
        <v>117</v>
      </c>
      <c r="B122" s="109" t="s">
        <v>7</v>
      </c>
      <c r="C122" s="156" t="s">
        <v>418</v>
      </c>
      <c r="D122" s="92">
        <v>121</v>
      </c>
      <c r="E122" s="163" t="s">
        <v>364</v>
      </c>
      <c r="F122" s="160" t="str">
        <f t="shared" si="20"/>
        <v>259294,6</v>
      </c>
      <c r="G122" s="126">
        <f t="shared" si="20"/>
        <v>0</v>
      </c>
    </row>
    <row r="123" spans="1:7" ht="24" customHeight="1">
      <c r="A123" s="155">
        <v>118</v>
      </c>
      <c r="B123" s="109" t="s">
        <v>260</v>
      </c>
      <c r="C123" s="156" t="s">
        <v>418</v>
      </c>
      <c r="D123" s="92">
        <v>121</v>
      </c>
      <c r="E123" s="163" t="s">
        <v>27</v>
      </c>
      <c r="F123" s="164" t="s">
        <v>378</v>
      </c>
      <c r="G123" s="126">
        <v>0</v>
      </c>
    </row>
    <row r="124" spans="1:7" ht="22.5" customHeight="1">
      <c r="A124" s="155">
        <v>119</v>
      </c>
      <c r="B124" s="137" t="s">
        <v>363</v>
      </c>
      <c r="C124" s="156" t="s">
        <v>417</v>
      </c>
      <c r="D124" s="92">
        <v>120</v>
      </c>
      <c r="E124" s="163"/>
      <c r="F124" s="125">
        <f aca="true" t="shared" si="21" ref="F124:G126">F125</f>
        <v>54137.8</v>
      </c>
      <c r="G124" s="125">
        <f t="shared" si="21"/>
        <v>0</v>
      </c>
    </row>
    <row r="125" spans="1:7" ht="37.5" customHeight="1">
      <c r="A125" s="155">
        <v>120</v>
      </c>
      <c r="B125" s="109" t="s">
        <v>13</v>
      </c>
      <c r="C125" s="156" t="s">
        <v>417</v>
      </c>
      <c r="D125" s="92">
        <v>122</v>
      </c>
      <c r="E125" s="163"/>
      <c r="F125" s="126">
        <f t="shared" si="21"/>
        <v>54137.8</v>
      </c>
      <c r="G125" s="126">
        <f t="shared" si="21"/>
        <v>0</v>
      </c>
    </row>
    <row r="126" spans="1:7" ht="14.25" customHeight="1">
      <c r="A126" s="155">
        <v>121</v>
      </c>
      <c r="B126" s="109" t="s">
        <v>7</v>
      </c>
      <c r="C126" s="156" t="s">
        <v>417</v>
      </c>
      <c r="D126" s="92">
        <v>122</v>
      </c>
      <c r="E126" s="163" t="s">
        <v>364</v>
      </c>
      <c r="F126" s="126">
        <f t="shared" si="21"/>
        <v>54137.8</v>
      </c>
      <c r="G126" s="126">
        <f t="shared" si="21"/>
        <v>0</v>
      </c>
    </row>
    <row r="127" spans="1:7" ht="26.25" customHeight="1">
      <c r="A127" s="155">
        <v>122</v>
      </c>
      <c r="B127" s="109" t="s">
        <v>260</v>
      </c>
      <c r="C127" s="156" t="s">
        <v>417</v>
      </c>
      <c r="D127" s="92">
        <v>122</v>
      </c>
      <c r="E127" s="163" t="s">
        <v>27</v>
      </c>
      <c r="F127" s="126">
        <v>54137.8</v>
      </c>
      <c r="G127" s="126">
        <v>0</v>
      </c>
    </row>
    <row r="128" spans="1:7" ht="26.25" customHeight="1">
      <c r="A128" s="155">
        <v>123</v>
      </c>
      <c r="B128" s="109" t="s">
        <v>358</v>
      </c>
      <c r="C128" s="156" t="s">
        <v>417</v>
      </c>
      <c r="D128" s="92">
        <v>200</v>
      </c>
      <c r="E128" s="163"/>
      <c r="F128" s="159" t="str">
        <f aca="true" t="shared" si="22" ref="F128:G130">F129</f>
        <v>65768,6</v>
      </c>
      <c r="G128" s="159" t="str">
        <f t="shared" si="22"/>
        <v>0</v>
      </c>
    </row>
    <row r="129" spans="1:7" ht="36" customHeight="1">
      <c r="A129" s="155">
        <v>124</v>
      </c>
      <c r="B129" s="116" t="s">
        <v>16</v>
      </c>
      <c r="C129" s="156" t="s">
        <v>454</v>
      </c>
      <c r="D129" s="92">
        <v>244</v>
      </c>
      <c r="E129" s="163"/>
      <c r="F129" s="160" t="str">
        <f t="shared" si="22"/>
        <v>65768,6</v>
      </c>
      <c r="G129" s="160" t="str">
        <f t="shared" si="22"/>
        <v>0</v>
      </c>
    </row>
    <row r="130" spans="1:7" ht="12.75" customHeight="1">
      <c r="A130" s="155">
        <v>125</v>
      </c>
      <c r="B130" s="109" t="s">
        <v>7</v>
      </c>
      <c r="C130" s="156" t="s">
        <v>417</v>
      </c>
      <c r="D130" s="92">
        <v>244</v>
      </c>
      <c r="E130" s="163" t="s">
        <v>364</v>
      </c>
      <c r="F130" s="160" t="str">
        <f t="shared" si="22"/>
        <v>65768,6</v>
      </c>
      <c r="G130" s="160" t="str">
        <f t="shared" si="22"/>
        <v>0</v>
      </c>
    </row>
    <row r="131" spans="1:7" ht="25.5" customHeight="1">
      <c r="A131" s="155">
        <v>126</v>
      </c>
      <c r="B131" s="109" t="s">
        <v>260</v>
      </c>
      <c r="C131" s="156" t="s">
        <v>417</v>
      </c>
      <c r="D131" s="92">
        <v>244</v>
      </c>
      <c r="E131" s="163" t="s">
        <v>27</v>
      </c>
      <c r="F131" s="164" t="s">
        <v>476</v>
      </c>
      <c r="G131" s="164" t="s">
        <v>471</v>
      </c>
    </row>
    <row r="132" spans="1:7" ht="15" customHeight="1">
      <c r="A132" s="155">
        <v>127</v>
      </c>
      <c r="B132" s="109" t="s">
        <v>8</v>
      </c>
      <c r="C132" s="156" t="s">
        <v>449</v>
      </c>
      <c r="D132" s="92"/>
      <c r="E132" s="163"/>
      <c r="F132" s="125">
        <f>F133</f>
        <v>3396604.35</v>
      </c>
      <c r="G132" s="125">
        <f>G133</f>
        <v>3219641.4000000004</v>
      </c>
    </row>
    <row r="133" spans="1:7" ht="57.75" customHeight="1">
      <c r="A133" s="155">
        <v>128</v>
      </c>
      <c r="B133" s="109" t="s">
        <v>108</v>
      </c>
      <c r="C133" s="156" t="s">
        <v>447</v>
      </c>
      <c r="D133" s="92"/>
      <c r="E133" s="92"/>
      <c r="F133" s="125">
        <f>F134+F137+F139+F142+F144+F146+F149+F152</f>
        <v>3396604.35</v>
      </c>
      <c r="G133" s="125">
        <f>G134+G137+G139+G142+G144+G146+G149+G152</f>
        <v>3219641.4000000004</v>
      </c>
    </row>
    <row r="134" spans="1:7" ht="72.75" customHeight="1">
      <c r="A134" s="155">
        <v>129</v>
      </c>
      <c r="B134" s="109" t="s">
        <v>348</v>
      </c>
      <c r="C134" s="156" t="s">
        <v>408</v>
      </c>
      <c r="D134" s="92"/>
      <c r="E134" s="92"/>
      <c r="F134" s="125">
        <f>F135</f>
        <v>934033.94</v>
      </c>
      <c r="G134" s="125">
        <f>G135</f>
        <v>941734.92</v>
      </c>
    </row>
    <row r="135" spans="1:7" ht="24.75" customHeight="1">
      <c r="A135" s="155">
        <v>130</v>
      </c>
      <c r="B135" s="137" t="s">
        <v>363</v>
      </c>
      <c r="C135" s="156" t="s">
        <v>408</v>
      </c>
      <c r="D135" s="92">
        <v>120</v>
      </c>
      <c r="E135" s="156" t="s">
        <v>360</v>
      </c>
      <c r="F135" s="127">
        <f>F136</f>
        <v>934033.94</v>
      </c>
      <c r="G135" s="127">
        <f>G136</f>
        <v>941734.92</v>
      </c>
    </row>
    <row r="136" spans="1:7" ht="34.5" customHeight="1">
      <c r="A136" s="155">
        <v>130</v>
      </c>
      <c r="B136" s="109" t="s">
        <v>30</v>
      </c>
      <c r="C136" s="156" t="s">
        <v>408</v>
      </c>
      <c r="D136" s="92">
        <v>121</v>
      </c>
      <c r="E136" s="156" t="s">
        <v>19</v>
      </c>
      <c r="F136" s="133">
        <v>934033.94</v>
      </c>
      <c r="G136" s="126">
        <v>941734.92</v>
      </c>
    </row>
    <row r="137" spans="1:7" ht="21.75" customHeight="1">
      <c r="A137" s="155">
        <v>132</v>
      </c>
      <c r="B137" s="137" t="s">
        <v>363</v>
      </c>
      <c r="C137" s="156" t="s">
        <v>407</v>
      </c>
      <c r="D137" s="92">
        <v>120</v>
      </c>
      <c r="E137" s="156" t="s">
        <v>360</v>
      </c>
      <c r="F137" s="128">
        <f>F138</f>
        <v>1537964.06</v>
      </c>
      <c r="G137" s="128">
        <f>G138</f>
        <v>1556673.85</v>
      </c>
    </row>
    <row r="138" spans="1:7" ht="38.25" customHeight="1">
      <c r="A138" s="155">
        <v>133</v>
      </c>
      <c r="B138" s="109" t="s">
        <v>30</v>
      </c>
      <c r="C138" s="156" t="s">
        <v>407</v>
      </c>
      <c r="D138" s="92">
        <v>121</v>
      </c>
      <c r="E138" s="156" t="s">
        <v>19</v>
      </c>
      <c r="F138" s="126">
        <v>1537964.06</v>
      </c>
      <c r="G138" s="126">
        <v>1556673.85</v>
      </c>
    </row>
    <row r="139" spans="1:7" ht="70.5" customHeight="1">
      <c r="A139" s="155">
        <v>134</v>
      </c>
      <c r="B139" s="109" t="s">
        <v>349</v>
      </c>
      <c r="C139" s="156" t="s">
        <v>409</v>
      </c>
      <c r="D139" s="92"/>
      <c r="E139" s="156"/>
      <c r="F139" s="128">
        <f>F140</f>
        <v>45000</v>
      </c>
      <c r="G139" s="128">
        <f>G140</f>
        <v>45000</v>
      </c>
    </row>
    <row r="140" spans="1:7" ht="24.75" customHeight="1">
      <c r="A140" s="155">
        <v>135</v>
      </c>
      <c r="B140" s="137" t="s">
        <v>363</v>
      </c>
      <c r="C140" s="156" t="s">
        <v>409</v>
      </c>
      <c r="D140" s="92">
        <v>120</v>
      </c>
      <c r="E140" s="156" t="s">
        <v>360</v>
      </c>
      <c r="F140" s="127">
        <f>F141</f>
        <v>45000</v>
      </c>
      <c r="G140" s="127">
        <f>G141</f>
        <v>45000</v>
      </c>
    </row>
    <row r="141" spans="1:7" ht="36" customHeight="1">
      <c r="A141" s="155">
        <v>136</v>
      </c>
      <c r="B141" s="109" t="s">
        <v>13</v>
      </c>
      <c r="C141" s="156" t="s">
        <v>409</v>
      </c>
      <c r="D141" s="92">
        <v>122</v>
      </c>
      <c r="E141" s="92" t="s">
        <v>19</v>
      </c>
      <c r="F141" s="127">
        <v>45000</v>
      </c>
      <c r="G141" s="127">
        <v>45000</v>
      </c>
    </row>
    <row r="142" spans="1:7" ht="24.75" customHeight="1">
      <c r="A142" s="155">
        <v>137</v>
      </c>
      <c r="B142" s="137" t="s">
        <v>363</v>
      </c>
      <c r="C142" s="156" t="s">
        <v>407</v>
      </c>
      <c r="D142" s="92">
        <v>120</v>
      </c>
      <c r="E142" s="156" t="s">
        <v>360</v>
      </c>
      <c r="F142" s="128">
        <f>F143</f>
        <v>36875</v>
      </c>
      <c r="G142" s="128">
        <f>G143</f>
        <v>36875</v>
      </c>
    </row>
    <row r="143" spans="1:7" ht="36.75" customHeight="1">
      <c r="A143" s="155">
        <v>138</v>
      </c>
      <c r="B143" s="109" t="s">
        <v>13</v>
      </c>
      <c r="C143" s="156" t="s">
        <v>407</v>
      </c>
      <c r="D143" s="92">
        <v>122</v>
      </c>
      <c r="E143" s="92" t="s">
        <v>19</v>
      </c>
      <c r="F143" s="133">
        <v>36875</v>
      </c>
      <c r="G143" s="133">
        <v>36875</v>
      </c>
    </row>
    <row r="144" spans="1:7" ht="24" customHeight="1">
      <c r="A144" s="155">
        <v>139</v>
      </c>
      <c r="B144" s="109" t="s">
        <v>358</v>
      </c>
      <c r="C144" s="156" t="s">
        <v>407</v>
      </c>
      <c r="D144" s="92">
        <v>200</v>
      </c>
      <c r="E144" s="156" t="s">
        <v>360</v>
      </c>
      <c r="F144" s="128">
        <f>F145</f>
        <v>379214.03</v>
      </c>
      <c r="G144" s="128">
        <f>G145</f>
        <v>211923.22</v>
      </c>
    </row>
    <row r="145" spans="1:7" ht="33.75" customHeight="1">
      <c r="A145" s="155">
        <v>140</v>
      </c>
      <c r="B145" s="109" t="s">
        <v>16</v>
      </c>
      <c r="C145" s="156" t="s">
        <v>407</v>
      </c>
      <c r="D145" s="92">
        <v>244</v>
      </c>
      <c r="E145" s="92" t="s">
        <v>19</v>
      </c>
      <c r="F145" s="133">
        <v>379214.03</v>
      </c>
      <c r="G145" s="126">
        <v>211923.22</v>
      </c>
    </row>
    <row r="146" spans="1:7" ht="49.5" customHeight="1">
      <c r="A146" s="155">
        <v>141</v>
      </c>
      <c r="B146" s="109" t="s">
        <v>350</v>
      </c>
      <c r="C146" s="156" t="s">
        <v>410</v>
      </c>
      <c r="D146" s="92"/>
      <c r="E146" s="92"/>
      <c r="F146" s="128">
        <f>F147</f>
        <v>378197.13</v>
      </c>
      <c r="G146" s="128">
        <f>G147</f>
        <v>338197.13</v>
      </c>
    </row>
    <row r="147" spans="1:7" ht="26.25" customHeight="1">
      <c r="A147" s="155">
        <v>142</v>
      </c>
      <c r="B147" s="109" t="s">
        <v>358</v>
      </c>
      <c r="C147" s="156" t="s">
        <v>410</v>
      </c>
      <c r="D147" s="92">
        <v>200</v>
      </c>
      <c r="E147" s="156" t="s">
        <v>360</v>
      </c>
      <c r="F147" s="127">
        <f>F148</f>
        <v>378197.13</v>
      </c>
      <c r="G147" s="127">
        <f>G148</f>
        <v>338197.13</v>
      </c>
    </row>
    <row r="148" spans="1:7" ht="34.5" customHeight="1">
      <c r="A148" s="155">
        <v>143</v>
      </c>
      <c r="B148" s="109" t="s">
        <v>16</v>
      </c>
      <c r="C148" s="156" t="s">
        <v>410</v>
      </c>
      <c r="D148" s="92">
        <v>244</v>
      </c>
      <c r="E148" s="92" t="s">
        <v>19</v>
      </c>
      <c r="F148" s="126">
        <v>378197.13</v>
      </c>
      <c r="G148" s="126">
        <v>338197.13</v>
      </c>
    </row>
    <row r="149" spans="1:7" ht="34.5" customHeight="1">
      <c r="A149" s="155">
        <v>144</v>
      </c>
      <c r="B149" s="209" t="s">
        <v>493</v>
      </c>
      <c r="C149" s="156" t="s">
        <v>485</v>
      </c>
      <c r="D149" s="92"/>
      <c r="E149" s="92"/>
      <c r="F149" s="125">
        <f>F150</f>
        <v>53321.77</v>
      </c>
      <c r="G149" s="125">
        <f>G150</f>
        <v>53321.72</v>
      </c>
    </row>
    <row r="150" spans="1:7" ht="24.75" customHeight="1">
      <c r="A150" s="155">
        <v>145</v>
      </c>
      <c r="B150" s="209" t="s">
        <v>358</v>
      </c>
      <c r="C150" s="156" t="s">
        <v>485</v>
      </c>
      <c r="D150" s="92">
        <v>200</v>
      </c>
      <c r="E150" s="156" t="s">
        <v>360</v>
      </c>
      <c r="F150" s="126">
        <f>F151</f>
        <v>53321.77</v>
      </c>
      <c r="G150" s="126">
        <f>G151</f>
        <v>53321.72</v>
      </c>
    </row>
    <row r="151" spans="1:7" ht="34.5" customHeight="1">
      <c r="A151" s="155">
        <v>146</v>
      </c>
      <c r="B151" s="209" t="s">
        <v>16</v>
      </c>
      <c r="C151" s="156" t="s">
        <v>485</v>
      </c>
      <c r="D151" s="92">
        <v>244</v>
      </c>
      <c r="E151" s="92" t="s">
        <v>19</v>
      </c>
      <c r="F151" s="126">
        <v>53321.77</v>
      </c>
      <c r="G151" s="126">
        <v>53321.72</v>
      </c>
    </row>
    <row r="152" spans="1:7" ht="35.25" customHeight="1">
      <c r="A152" s="155">
        <v>147</v>
      </c>
      <c r="B152" s="189" t="s">
        <v>484</v>
      </c>
      <c r="C152" s="156" t="s">
        <v>486</v>
      </c>
      <c r="D152" s="92"/>
      <c r="E152" s="92"/>
      <c r="F152" s="125">
        <f>F153</f>
        <v>31998.42</v>
      </c>
      <c r="G152" s="125">
        <f>G153</f>
        <v>35915.56</v>
      </c>
    </row>
    <row r="153" spans="1:7" ht="26.25" customHeight="1">
      <c r="A153" s="155">
        <v>148</v>
      </c>
      <c r="B153" s="209" t="s">
        <v>358</v>
      </c>
      <c r="C153" s="156" t="s">
        <v>486</v>
      </c>
      <c r="D153" s="92">
        <v>200</v>
      </c>
      <c r="E153" s="156" t="s">
        <v>360</v>
      </c>
      <c r="F153" s="126">
        <f>F154</f>
        <v>31998.42</v>
      </c>
      <c r="G153" s="126">
        <f>G154</f>
        <v>35915.56</v>
      </c>
    </row>
    <row r="154" spans="1:7" ht="34.5" customHeight="1">
      <c r="A154" s="155">
        <v>149</v>
      </c>
      <c r="B154" s="209" t="s">
        <v>16</v>
      </c>
      <c r="C154" s="156" t="s">
        <v>486</v>
      </c>
      <c r="D154" s="92">
        <v>244</v>
      </c>
      <c r="E154" s="92" t="s">
        <v>19</v>
      </c>
      <c r="F154" s="126">
        <v>31998.42</v>
      </c>
      <c r="G154" s="126">
        <v>35915.56</v>
      </c>
    </row>
    <row r="155" spans="1:7" ht="49.5" customHeight="1">
      <c r="A155" s="155">
        <v>150</v>
      </c>
      <c r="B155" s="109" t="s">
        <v>252</v>
      </c>
      <c r="C155" s="156" t="s">
        <v>407</v>
      </c>
      <c r="D155" s="92"/>
      <c r="E155" s="92"/>
      <c r="F155" s="128">
        <f aca="true" t="shared" si="23" ref="F155:G157">F156</f>
        <v>1209</v>
      </c>
      <c r="G155" s="128">
        <f t="shared" si="23"/>
        <v>1209</v>
      </c>
    </row>
    <row r="156" spans="1:7" ht="12" customHeight="1">
      <c r="A156" s="155">
        <v>151</v>
      </c>
      <c r="B156" s="109" t="s">
        <v>367</v>
      </c>
      <c r="C156" s="156" t="s">
        <v>407</v>
      </c>
      <c r="D156" s="92">
        <v>850</v>
      </c>
      <c r="E156" s="156" t="s">
        <v>360</v>
      </c>
      <c r="F156" s="127">
        <f t="shared" si="23"/>
        <v>1209</v>
      </c>
      <c r="G156" s="127">
        <f t="shared" si="23"/>
        <v>1209</v>
      </c>
    </row>
    <row r="157" spans="1:7" ht="24" customHeight="1">
      <c r="A157" s="155">
        <v>152</v>
      </c>
      <c r="B157" s="109" t="s">
        <v>368</v>
      </c>
      <c r="C157" s="156" t="s">
        <v>407</v>
      </c>
      <c r="D157" s="92">
        <v>852</v>
      </c>
      <c r="E157" s="92" t="s">
        <v>19</v>
      </c>
      <c r="F157" s="127">
        <f t="shared" si="23"/>
        <v>1209</v>
      </c>
      <c r="G157" s="127">
        <f t="shared" si="23"/>
        <v>1209</v>
      </c>
    </row>
    <row r="158" spans="1:7" ht="17.25" customHeight="1">
      <c r="A158" s="155">
        <v>153</v>
      </c>
      <c r="B158" s="109" t="s">
        <v>8</v>
      </c>
      <c r="C158" s="156" t="s">
        <v>407</v>
      </c>
      <c r="D158" s="92">
        <v>852</v>
      </c>
      <c r="E158" s="92" t="s">
        <v>19</v>
      </c>
      <c r="F158" s="127">
        <v>1209</v>
      </c>
      <c r="G158" s="127">
        <v>1209</v>
      </c>
    </row>
    <row r="159" spans="1:7" ht="50.25" customHeight="1">
      <c r="A159" s="155">
        <v>154</v>
      </c>
      <c r="B159" s="109" t="s">
        <v>252</v>
      </c>
      <c r="C159" s="156" t="s">
        <v>407</v>
      </c>
      <c r="D159" s="92"/>
      <c r="E159" s="92"/>
      <c r="F159" s="128">
        <f aca="true" t="shared" si="24" ref="F159:G162">F160</f>
        <v>19700</v>
      </c>
      <c r="G159" s="128">
        <f t="shared" si="24"/>
        <v>23367.4</v>
      </c>
    </row>
    <row r="160" spans="1:7" ht="59.25" customHeight="1">
      <c r="A160" s="155">
        <v>155</v>
      </c>
      <c r="B160" s="137" t="s">
        <v>220</v>
      </c>
      <c r="C160" s="156" t="s">
        <v>411</v>
      </c>
      <c r="D160" s="165"/>
      <c r="E160" s="92"/>
      <c r="F160" s="126">
        <f t="shared" si="24"/>
        <v>19700</v>
      </c>
      <c r="G160" s="126">
        <f t="shared" si="24"/>
        <v>23367.4</v>
      </c>
    </row>
    <row r="161" spans="1:7" ht="22.5" customHeight="1">
      <c r="A161" s="155">
        <v>156</v>
      </c>
      <c r="B161" s="137" t="s">
        <v>363</v>
      </c>
      <c r="C161" s="156" t="s">
        <v>411</v>
      </c>
      <c r="D161" s="165">
        <v>120</v>
      </c>
      <c r="E161" s="156" t="s">
        <v>360</v>
      </c>
      <c r="F161" s="126">
        <f t="shared" si="24"/>
        <v>19700</v>
      </c>
      <c r="G161" s="126">
        <f t="shared" si="24"/>
        <v>23367.4</v>
      </c>
    </row>
    <row r="162" spans="1:7" ht="37.5" customHeight="1">
      <c r="A162" s="155">
        <v>157</v>
      </c>
      <c r="B162" s="109" t="s">
        <v>30</v>
      </c>
      <c r="C162" s="156" t="s">
        <v>411</v>
      </c>
      <c r="D162" s="165">
        <v>121</v>
      </c>
      <c r="E162" s="92" t="s">
        <v>19</v>
      </c>
      <c r="F162" s="126">
        <f t="shared" si="24"/>
        <v>19700</v>
      </c>
      <c r="G162" s="126">
        <f t="shared" si="24"/>
        <v>23367.4</v>
      </c>
    </row>
    <row r="163" spans="1:7" ht="18" customHeight="1">
      <c r="A163" s="155">
        <v>158</v>
      </c>
      <c r="B163" s="109" t="s">
        <v>8</v>
      </c>
      <c r="C163" s="156" t="s">
        <v>411</v>
      </c>
      <c r="D163" s="165">
        <v>121</v>
      </c>
      <c r="E163" s="92" t="s">
        <v>19</v>
      </c>
      <c r="F163" s="133">
        <v>19700</v>
      </c>
      <c r="G163" s="126">
        <v>23367.4</v>
      </c>
    </row>
    <row r="164" spans="1:7" ht="46.5" customHeight="1">
      <c r="A164" s="155">
        <v>159</v>
      </c>
      <c r="B164" s="109" t="s">
        <v>107</v>
      </c>
      <c r="C164" s="156" t="s">
        <v>450</v>
      </c>
      <c r="D164" s="165"/>
      <c r="E164" s="156"/>
      <c r="F164" s="159" t="str">
        <f aca="true" t="shared" si="25" ref="F164:G167">F165</f>
        <v>21600,0</v>
      </c>
      <c r="G164" s="125">
        <f t="shared" si="25"/>
        <v>21600</v>
      </c>
    </row>
    <row r="165" spans="1:7" ht="48.75" customHeight="1">
      <c r="A165" s="155">
        <v>160</v>
      </c>
      <c r="B165" s="137" t="s">
        <v>221</v>
      </c>
      <c r="C165" s="156" t="s">
        <v>405</v>
      </c>
      <c r="D165" s="165"/>
      <c r="E165" s="156"/>
      <c r="F165" s="160" t="str">
        <f t="shared" si="25"/>
        <v>21600,0</v>
      </c>
      <c r="G165" s="126">
        <f t="shared" si="25"/>
        <v>21600</v>
      </c>
    </row>
    <row r="166" spans="1:7" s="65" customFormat="1" ht="21.75" customHeight="1">
      <c r="A166" s="166">
        <v>161</v>
      </c>
      <c r="B166" s="137" t="s">
        <v>363</v>
      </c>
      <c r="C166" s="158" t="s">
        <v>405</v>
      </c>
      <c r="D166" s="165">
        <v>120</v>
      </c>
      <c r="E166" s="156" t="s">
        <v>360</v>
      </c>
      <c r="F166" s="167" t="str">
        <f t="shared" si="25"/>
        <v>21600,0</v>
      </c>
      <c r="G166" s="127">
        <f t="shared" si="25"/>
        <v>21600</v>
      </c>
    </row>
    <row r="167" spans="1:7" s="65" customFormat="1" ht="65.25" customHeight="1">
      <c r="A167" s="166">
        <v>162</v>
      </c>
      <c r="B167" s="109" t="s">
        <v>250</v>
      </c>
      <c r="C167" s="158" t="s">
        <v>405</v>
      </c>
      <c r="D167" s="165">
        <v>123</v>
      </c>
      <c r="E167" s="158" t="s">
        <v>15</v>
      </c>
      <c r="F167" s="167" t="str">
        <f t="shared" si="25"/>
        <v>21600,0</v>
      </c>
      <c r="G167" s="127">
        <f t="shared" si="25"/>
        <v>21600</v>
      </c>
    </row>
    <row r="168" spans="1:7" s="65" customFormat="1" ht="16.5" customHeight="1">
      <c r="A168" s="166">
        <v>163</v>
      </c>
      <c r="B168" s="109" t="s">
        <v>8</v>
      </c>
      <c r="C168" s="158" t="s">
        <v>405</v>
      </c>
      <c r="D168" s="165">
        <v>123</v>
      </c>
      <c r="E168" s="158" t="s">
        <v>15</v>
      </c>
      <c r="F168" s="122" t="s">
        <v>379</v>
      </c>
      <c r="G168" s="127">
        <v>21600</v>
      </c>
    </row>
    <row r="169" spans="1:7" s="65" customFormat="1" ht="14.25" customHeight="1">
      <c r="A169" s="166">
        <v>164</v>
      </c>
      <c r="B169" s="109" t="s">
        <v>109</v>
      </c>
      <c r="C169" s="156" t="s">
        <v>447</v>
      </c>
      <c r="D169" s="165"/>
      <c r="E169" s="158"/>
      <c r="F169" s="128">
        <f>F170</f>
        <v>9200</v>
      </c>
      <c r="G169" s="128">
        <f>G170</f>
        <v>9200</v>
      </c>
    </row>
    <row r="170" spans="1:7" s="65" customFormat="1" ht="61.5" customHeight="1">
      <c r="A170" s="166">
        <v>165</v>
      </c>
      <c r="B170" s="109" t="s">
        <v>258</v>
      </c>
      <c r="C170" s="156" t="s">
        <v>415</v>
      </c>
      <c r="D170" s="165"/>
      <c r="E170" s="156"/>
      <c r="F170" s="126">
        <f>F171+F173</f>
        <v>9200</v>
      </c>
      <c r="G170" s="126">
        <f>G171+G173</f>
        <v>9200</v>
      </c>
    </row>
    <row r="171" spans="1:7" s="65" customFormat="1" ht="27" customHeight="1">
      <c r="A171" s="166">
        <v>166</v>
      </c>
      <c r="B171" s="137" t="s">
        <v>363</v>
      </c>
      <c r="C171" s="156" t="s">
        <v>415</v>
      </c>
      <c r="D171" s="165">
        <v>120</v>
      </c>
      <c r="E171" s="156" t="s">
        <v>360</v>
      </c>
      <c r="F171" s="159" t="str">
        <f>F172</f>
        <v>8420,0</v>
      </c>
      <c r="G171" s="125">
        <f>G172</f>
        <v>8420</v>
      </c>
    </row>
    <row r="172" spans="1:7" s="65" customFormat="1" ht="36" customHeight="1">
      <c r="A172" s="166">
        <v>167</v>
      </c>
      <c r="B172" s="109" t="s">
        <v>30</v>
      </c>
      <c r="C172" s="156" t="s">
        <v>415</v>
      </c>
      <c r="D172" s="165">
        <v>121</v>
      </c>
      <c r="E172" s="156" t="s">
        <v>22</v>
      </c>
      <c r="F172" s="96" t="s">
        <v>473</v>
      </c>
      <c r="G172" s="126">
        <v>8420</v>
      </c>
    </row>
    <row r="173" spans="1:7" s="65" customFormat="1" ht="21.75" customHeight="1">
      <c r="A173" s="166">
        <v>168</v>
      </c>
      <c r="B173" s="109" t="s">
        <v>358</v>
      </c>
      <c r="C173" s="156" t="s">
        <v>415</v>
      </c>
      <c r="D173" s="165">
        <v>200</v>
      </c>
      <c r="E173" s="156" t="s">
        <v>360</v>
      </c>
      <c r="F173" s="159" t="str">
        <f>F174</f>
        <v>780,0</v>
      </c>
      <c r="G173" s="125">
        <f>G174</f>
        <v>780</v>
      </c>
    </row>
    <row r="174" spans="1:7" s="65" customFormat="1" ht="36.75" customHeight="1">
      <c r="A174" s="166">
        <v>169</v>
      </c>
      <c r="B174" s="109" t="s">
        <v>16</v>
      </c>
      <c r="C174" s="156" t="s">
        <v>415</v>
      </c>
      <c r="D174" s="165">
        <v>244</v>
      </c>
      <c r="E174" s="156" t="s">
        <v>22</v>
      </c>
      <c r="F174" s="96" t="s">
        <v>472</v>
      </c>
      <c r="G174" s="126">
        <v>780</v>
      </c>
    </row>
    <row r="175" spans="1:7" ht="12.75" customHeight="1">
      <c r="A175" s="155">
        <v>170</v>
      </c>
      <c r="B175" s="109" t="s">
        <v>223</v>
      </c>
      <c r="C175" s="156" t="s">
        <v>33</v>
      </c>
      <c r="D175" s="165"/>
      <c r="E175" s="156"/>
      <c r="F175" s="125">
        <f>F176+J177+F185+F192+F181</f>
        <v>144026</v>
      </c>
      <c r="G175" s="125">
        <f>G176+G181+G185+G192</f>
        <v>145026</v>
      </c>
    </row>
    <row r="176" spans="1:7" ht="12.75" customHeight="1">
      <c r="A176" s="155">
        <v>171</v>
      </c>
      <c r="B176" s="109" t="s">
        <v>255</v>
      </c>
      <c r="C176" s="156" t="s">
        <v>451</v>
      </c>
      <c r="D176" s="165"/>
      <c r="E176" s="156" t="s">
        <v>241</v>
      </c>
      <c r="F176" s="125">
        <f aca="true" t="shared" si="26" ref="F176:G179">F177</f>
        <v>20000</v>
      </c>
      <c r="G176" s="125">
        <f t="shared" si="26"/>
        <v>20000</v>
      </c>
    </row>
    <row r="177" spans="1:7" ht="33.75" customHeight="1">
      <c r="A177" s="155">
        <v>172</v>
      </c>
      <c r="B177" s="109" t="s">
        <v>256</v>
      </c>
      <c r="C177" s="156" t="s">
        <v>413</v>
      </c>
      <c r="D177" s="92"/>
      <c r="E177" s="156" t="s">
        <v>241</v>
      </c>
      <c r="F177" s="126">
        <f t="shared" si="26"/>
        <v>20000</v>
      </c>
      <c r="G177" s="126">
        <f t="shared" si="26"/>
        <v>20000</v>
      </c>
    </row>
    <row r="178" spans="1:7" ht="14.25" customHeight="1">
      <c r="A178" s="155">
        <v>173</v>
      </c>
      <c r="B178" s="109" t="s">
        <v>366</v>
      </c>
      <c r="C178" s="156" t="s">
        <v>413</v>
      </c>
      <c r="D178" s="92">
        <v>800</v>
      </c>
      <c r="E178" s="156"/>
      <c r="F178" s="126">
        <f t="shared" si="26"/>
        <v>20000</v>
      </c>
      <c r="G178" s="126">
        <f t="shared" si="26"/>
        <v>20000</v>
      </c>
    </row>
    <row r="179" spans="1:7" ht="15" customHeight="1">
      <c r="A179" s="155">
        <v>174</v>
      </c>
      <c r="B179" s="109" t="s">
        <v>222</v>
      </c>
      <c r="C179" s="156" t="s">
        <v>413</v>
      </c>
      <c r="D179" s="92">
        <v>870</v>
      </c>
      <c r="E179" s="156"/>
      <c r="F179" s="126">
        <f t="shared" si="26"/>
        <v>20000</v>
      </c>
      <c r="G179" s="126">
        <f t="shared" si="26"/>
        <v>20000</v>
      </c>
    </row>
    <row r="180" spans="1:7" ht="15" customHeight="1">
      <c r="A180" s="155">
        <v>175</v>
      </c>
      <c r="B180" s="109" t="s">
        <v>8</v>
      </c>
      <c r="C180" s="156" t="s">
        <v>413</v>
      </c>
      <c r="D180" s="92">
        <v>870</v>
      </c>
      <c r="E180" s="156" t="s">
        <v>360</v>
      </c>
      <c r="F180" s="126">
        <v>20000</v>
      </c>
      <c r="G180" s="126">
        <v>20000</v>
      </c>
    </row>
    <row r="181" spans="1:7" ht="48.75" customHeight="1">
      <c r="A181" s="155">
        <v>176</v>
      </c>
      <c r="B181" s="109" t="s">
        <v>259</v>
      </c>
      <c r="C181" s="156" t="s">
        <v>416</v>
      </c>
      <c r="D181" s="158"/>
      <c r="E181" s="156"/>
      <c r="F181" s="159" t="str">
        <f aca="true" t="shared" si="27" ref="F181:G183">F182</f>
        <v>10459,0</v>
      </c>
      <c r="G181" s="125">
        <f t="shared" si="27"/>
        <v>11459</v>
      </c>
    </row>
    <row r="182" spans="1:7" ht="21.75" customHeight="1">
      <c r="A182" s="155">
        <v>177</v>
      </c>
      <c r="B182" s="109" t="s">
        <v>358</v>
      </c>
      <c r="C182" s="156" t="s">
        <v>416</v>
      </c>
      <c r="D182" s="158" t="s">
        <v>369</v>
      </c>
      <c r="E182" s="156"/>
      <c r="F182" s="160" t="str">
        <f t="shared" si="27"/>
        <v>10459,0</v>
      </c>
      <c r="G182" s="126">
        <f t="shared" si="27"/>
        <v>11459</v>
      </c>
    </row>
    <row r="183" spans="1:7" ht="36" customHeight="1">
      <c r="A183" s="155">
        <v>178</v>
      </c>
      <c r="B183" s="109" t="s">
        <v>16</v>
      </c>
      <c r="C183" s="156" t="s">
        <v>416</v>
      </c>
      <c r="D183" s="158" t="s">
        <v>17</v>
      </c>
      <c r="E183" s="156"/>
      <c r="F183" s="160" t="str">
        <f t="shared" si="27"/>
        <v>10459,0</v>
      </c>
      <c r="G183" s="126">
        <f t="shared" si="27"/>
        <v>11459</v>
      </c>
    </row>
    <row r="184" spans="1:7" ht="13.5" customHeight="1">
      <c r="A184" s="155">
        <v>179</v>
      </c>
      <c r="B184" s="109" t="s">
        <v>109</v>
      </c>
      <c r="C184" s="156" t="s">
        <v>416</v>
      </c>
      <c r="D184" s="158" t="s">
        <v>17</v>
      </c>
      <c r="E184" s="156" t="s">
        <v>22</v>
      </c>
      <c r="F184" s="96" t="s">
        <v>474</v>
      </c>
      <c r="G184" s="126">
        <v>11459</v>
      </c>
    </row>
    <row r="185" spans="1:7" ht="249.75" customHeight="1">
      <c r="A185" s="155">
        <v>180</v>
      </c>
      <c r="B185" s="109" t="s">
        <v>254</v>
      </c>
      <c r="C185" s="156" t="s">
        <v>412</v>
      </c>
      <c r="D185" s="156"/>
      <c r="E185" s="92"/>
      <c r="F185" s="159" t="str">
        <f aca="true" t="shared" si="28" ref="F185:G187">F186</f>
        <v>29287,0</v>
      </c>
      <c r="G185" s="159" t="str">
        <f t="shared" si="28"/>
        <v>29287,0</v>
      </c>
    </row>
    <row r="186" spans="1:7" ht="13.5" customHeight="1">
      <c r="A186" s="155">
        <v>181</v>
      </c>
      <c r="B186" s="109" t="s">
        <v>370</v>
      </c>
      <c r="C186" s="156" t="s">
        <v>412</v>
      </c>
      <c r="D186" s="156" t="s">
        <v>371</v>
      </c>
      <c r="E186" s="92" t="s">
        <v>19</v>
      </c>
      <c r="F186" s="160" t="str">
        <f t="shared" si="28"/>
        <v>29287,0</v>
      </c>
      <c r="G186" s="160" t="str">
        <f t="shared" si="28"/>
        <v>29287,0</v>
      </c>
    </row>
    <row r="187" spans="1:7" ht="14.25" customHeight="1">
      <c r="A187" s="155">
        <v>182</v>
      </c>
      <c r="B187" s="109" t="s">
        <v>372</v>
      </c>
      <c r="C187" s="156" t="s">
        <v>412</v>
      </c>
      <c r="D187" s="156" t="s">
        <v>215</v>
      </c>
      <c r="E187" s="92" t="s">
        <v>19</v>
      </c>
      <c r="F187" s="160" t="str">
        <f t="shared" si="28"/>
        <v>29287,0</v>
      </c>
      <c r="G187" s="160" t="str">
        <f t="shared" si="28"/>
        <v>29287,0</v>
      </c>
    </row>
    <row r="188" spans="1:7" ht="14.25" customHeight="1">
      <c r="A188" s="155">
        <v>183</v>
      </c>
      <c r="B188" s="109" t="s">
        <v>8</v>
      </c>
      <c r="C188" s="156" t="s">
        <v>412</v>
      </c>
      <c r="D188" s="156" t="s">
        <v>215</v>
      </c>
      <c r="E188" s="156" t="s">
        <v>360</v>
      </c>
      <c r="F188" s="96" t="s">
        <v>455</v>
      </c>
      <c r="G188" s="96" t="s">
        <v>455</v>
      </c>
    </row>
    <row r="189" spans="1:7" ht="35.25" customHeight="1">
      <c r="A189" s="155">
        <v>184</v>
      </c>
      <c r="B189" s="109" t="s">
        <v>298</v>
      </c>
      <c r="C189" s="156" t="s">
        <v>446</v>
      </c>
      <c r="D189" s="156"/>
      <c r="E189" s="156"/>
      <c r="F189" s="159" t="str">
        <f aca="true" t="shared" si="29" ref="F189:G191">F190</f>
        <v>84280,0</v>
      </c>
      <c r="G189" s="159" t="str">
        <f t="shared" si="29"/>
        <v>84280,0</v>
      </c>
    </row>
    <row r="190" spans="1:7" ht="14.25" customHeight="1">
      <c r="A190" s="155">
        <v>185</v>
      </c>
      <c r="B190" s="109" t="s">
        <v>370</v>
      </c>
      <c r="C190" s="156" t="s">
        <v>446</v>
      </c>
      <c r="D190" s="156" t="s">
        <v>245</v>
      </c>
      <c r="E190" s="156" t="s">
        <v>374</v>
      </c>
      <c r="F190" s="160" t="str">
        <f t="shared" si="29"/>
        <v>84280,0</v>
      </c>
      <c r="G190" s="160" t="str">
        <f t="shared" si="29"/>
        <v>84280,0</v>
      </c>
    </row>
    <row r="191" spans="1:7" ht="14.25" customHeight="1">
      <c r="A191" s="155">
        <v>186</v>
      </c>
      <c r="B191" s="109" t="s">
        <v>372</v>
      </c>
      <c r="C191" s="156" t="s">
        <v>446</v>
      </c>
      <c r="D191" s="156" t="s">
        <v>477</v>
      </c>
      <c r="E191" s="156" t="s">
        <v>374</v>
      </c>
      <c r="F191" s="160" t="str">
        <f t="shared" si="29"/>
        <v>84280,0</v>
      </c>
      <c r="G191" s="160" t="str">
        <f t="shared" si="29"/>
        <v>84280,0</v>
      </c>
    </row>
    <row r="192" spans="1:7" ht="14.25" customHeight="1">
      <c r="A192" s="155">
        <v>187</v>
      </c>
      <c r="B192" s="109" t="s">
        <v>375</v>
      </c>
      <c r="C192" s="156" t="s">
        <v>446</v>
      </c>
      <c r="D192" s="156" t="s">
        <v>477</v>
      </c>
      <c r="E192" s="156" t="s">
        <v>376</v>
      </c>
      <c r="F192" s="96" t="s">
        <v>478</v>
      </c>
      <c r="G192" s="96" t="s">
        <v>478</v>
      </c>
    </row>
    <row r="193" spans="1:7" ht="14.25" customHeight="1">
      <c r="A193" s="155">
        <v>188</v>
      </c>
      <c r="B193" s="95" t="s">
        <v>2</v>
      </c>
      <c r="C193" s="156"/>
      <c r="D193" s="156"/>
      <c r="E193" s="156"/>
      <c r="F193" s="96" t="s">
        <v>475</v>
      </c>
      <c r="G193" s="126">
        <v>380292</v>
      </c>
    </row>
    <row r="194" spans="1:7" ht="12.75">
      <c r="A194" s="155">
        <v>189</v>
      </c>
      <c r="B194" s="168" t="s">
        <v>347</v>
      </c>
      <c r="C194" s="156"/>
      <c r="D194" s="155"/>
      <c r="E194" s="92"/>
      <c r="F194" s="133">
        <f>F6+F78+F104+F175+F193</f>
        <v>8020311.000000001</v>
      </c>
      <c r="G194" s="133">
        <f>G6+G78+G104+G175+G193</f>
        <v>7723319.950000001</v>
      </c>
    </row>
    <row r="195" spans="1:7" ht="12.75">
      <c r="A195" s="113"/>
      <c r="B195" s="113"/>
      <c r="C195" s="113"/>
      <c r="D195" s="169"/>
      <c r="E195" s="113"/>
      <c r="F195" s="113"/>
      <c r="G195" s="113"/>
    </row>
  </sheetData>
  <sheetProtection/>
  <mergeCells count="7">
    <mergeCell ref="A4:A5"/>
    <mergeCell ref="A2:G2"/>
    <mergeCell ref="B1:G1"/>
    <mergeCell ref="B4:B5"/>
    <mergeCell ref="C4:E4"/>
    <mergeCell ref="G4:G5"/>
    <mergeCell ref="F4:F5"/>
  </mergeCells>
  <printOptions/>
  <pageMargins left="0.5118110236220472" right="0.5118110236220472" top="0.35433070866141736" bottom="0.35433070866141736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3" sqref="B3:F3"/>
    </sheetView>
  </sheetViews>
  <sheetFormatPr defaultColWidth="9.00390625" defaultRowHeight="12.75"/>
  <cols>
    <col min="1" max="1" width="4.375" style="0" customWidth="1"/>
    <col min="2" max="2" width="6.125" style="0" customWidth="1"/>
    <col min="3" max="3" width="38.75390625" style="0" customWidth="1"/>
    <col min="4" max="5" width="12.75390625" style="0" customWidth="1"/>
    <col min="6" max="6" width="11.125" style="0" customWidth="1"/>
  </cols>
  <sheetData>
    <row r="1" spans="1:6" ht="18.75" customHeight="1">
      <c r="A1" s="69"/>
      <c r="B1" s="69"/>
      <c r="C1" s="70"/>
      <c r="D1" s="70"/>
      <c r="E1" s="295" t="s">
        <v>309</v>
      </c>
      <c r="F1" s="295"/>
    </row>
    <row r="2" spans="1:6" ht="16.5" customHeight="1">
      <c r="A2" s="69"/>
      <c r="B2" s="296" t="s">
        <v>504</v>
      </c>
      <c r="C2" s="296"/>
      <c r="D2" s="296"/>
      <c r="E2" s="296"/>
      <c r="F2" s="296"/>
    </row>
    <row r="3" spans="1:6" ht="27.75" customHeight="1">
      <c r="A3" s="69"/>
      <c r="B3" s="294" t="s">
        <v>397</v>
      </c>
      <c r="C3" s="294"/>
      <c r="D3" s="294"/>
      <c r="E3" s="294"/>
      <c r="F3" s="294"/>
    </row>
    <row r="4" spans="1:6" ht="12.75" customHeight="1" thickBot="1">
      <c r="A4" s="69"/>
      <c r="B4" s="69"/>
      <c r="C4" s="71"/>
      <c r="D4" s="71"/>
      <c r="E4" s="71"/>
      <c r="F4" s="71"/>
    </row>
    <row r="5" spans="1:6" ht="34.5" customHeight="1" thickBot="1">
      <c r="A5" s="72"/>
      <c r="B5" s="292" t="s">
        <v>310</v>
      </c>
      <c r="C5" s="180" t="s">
        <v>311</v>
      </c>
      <c r="D5" s="77" t="s">
        <v>312</v>
      </c>
      <c r="E5" s="77" t="s">
        <v>313</v>
      </c>
      <c r="F5" s="77" t="s">
        <v>396</v>
      </c>
    </row>
    <row r="6" spans="1:6" ht="15.75" customHeight="1">
      <c r="A6" s="72"/>
      <c r="B6" s="293"/>
      <c r="C6" s="78">
        <v>1</v>
      </c>
      <c r="D6" s="79">
        <v>2</v>
      </c>
      <c r="E6" s="78">
        <v>3</v>
      </c>
      <c r="F6" s="80">
        <v>4</v>
      </c>
    </row>
    <row r="7" spans="1:6" ht="15" customHeight="1">
      <c r="A7" s="73"/>
      <c r="B7" s="76">
        <v>1</v>
      </c>
      <c r="C7" s="76" t="s">
        <v>314</v>
      </c>
      <c r="D7" s="76"/>
      <c r="E7" s="76"/>
      <c r="F7" s="78"/>
    </row>
    <row r="8" spans="1:6" ht="15">
      <c r="A8" s="73"/>
      <c r="B8" s="76"/>
      <c r="C8" s="76" t="s">
        <v>315</v>
      </c>
      <c r="D8" s="82">
        <v>100</v>
      </c>
      <c r="E8" s="83">
        <v>100</v>
      </c>
      <c r="F8" s="83">
        <v>100</v>
      </c>
    </row>
    <row r="9" spans="1:6" ht="15">
      <c r="A9" s="74"/>
      <c r="B9" s="76"/>
      <c r="C9" s="81" t="s">
        <v>316</v>
      </c>
      <c r="D9" s="83">
        <v>100</v>
      </c>
      <c r="E9" s="83">
        <v>100</v>
      </c>
      <c r="F9" s="83">
        <v>100</v>
      </c>
    </row>
    <row r="10" spans="1:6" ht="12.75">
      <c r="A10" s="75"/>
      <c r="B10" s="76"/>
      <c r="C10" s="76"/>
      <c r="D10" s="76"/>
      <c r="E10" s="76"/>
      <c r="F10" s="76"/>
    </row>
    <row r="11" ht="15">
      <c r="A11" s="73"/>
    </row>
    <row r="12" ht="15">
      <c r="A12" s="73"/>
    </row>
    <row r="13" ht="15">
      <c r="A13" s="73"/>
    </row>
    <row r="14" ht="15">
      <c r="A14" s="73"/>
    </row>
    <row r="15" ht="15">
      <c r="A15" s="73"/>
    </row>
    <row r="16" ht="15">
      <c r="A16" s="73"/>
    </row>
    <row r="17" ht="15">
      <c r="A17" s="73"/>
    </row>
    <row r="18" ht="18.75">
      <c r="A18" s="71"/>
    </row>
    <row r="19" ht="18.75">
      <c r="A19" s="71"/>
    </row>
    <row r="20" ht="18.75">
      <c r="A20" s="71"/>
    </row>
  </sheetData>
  <sheetProtection/>
  <mergeCells count="4">
    <mergeCell ref="B5:B6"/>
    <mergeCell ref="B3:F3"/>
    <mergeCell ref="E1:F1"/>
    <mergeCell ref="B2:F2"/>
  </mergeCells>
  <printOptions/>
  <pageMargins left="0.5118110236220472" right="0.5118110236220472" top="0.7480314960629921" bottom="0.7480314960629921" header="0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8"/>
  <sheetViews>
    <sheetView zoomScalePageLayoutView="0" workbookViewId="0" topLeftCell="A44">
      <selection activeCell="B38" sqref="B38"/>
    </sheetView>
  </sheetViews>
  <sheetFormatPr defaultColWidth="9.00390625" defaultRowHeight="12.75"/>
  <cols>
    <col min="1" max="1" width="4.00390625" style="118" customWidth="1"/>
    <col min="2" max="2" width="38.125" style="0" customWidth="1"/>
    <col min="3" max="3" width="9.00390625" style="0" customWidth="1"/>
    <col min="4" max="4" width="8.75390625" style="118" customWidth="1"/>
    <col min="5" max="5" width="12.75390625" style="0" customWidth="1"/>
    <col min="6" max="6" width="7.375" style="118" customWidth="1"/>
    <col min="7" max="7" width="14.625" style="118" customWidth="1"/>
  </cols>
  <sheetData>
    <row r="1" spans="2:9" ht="42" customHeight="1">
      <c r="B1" s="239" t="s">
        <v>499</v>
      </c>
      <c r="C1" s="240"/>
      <c r="D1" s="240"/>
      <c r="E1" s="240"/>
      <c r="F1" s="240"/>
      <c r="G1" s="240"/>
      <c r="H1" s="6"/>
      <c r="I1" s="7"/>
    </row>
    <row r="2" spans="1:9" ht="49.5" customHeight="1">
      <c r="A2" s="235" t="s">
        <v>386</v>
      </c>
      <c r="B2" s="235"/>
      <c r="C2" s="235"/>
      <c r="D2" s="235"/>
      <c r="E2" s="235"/>
      <c r="F2" s="235"/>
      <c r="G2" s="235"/>
      <c r="H2" s="6"/>
      <c r="I2" s="7"/>
    </row>
    <row r="3" spans="2:9" ht="12.75">
      <c r="B3" s="63"/>
      <c r="C3" s="63"/>
      <c r="D3" s="120"/>
      <c r="E3" s="63"/>
      <c r="F3" s="120"/>
      <c r="G3" s="123" t="s">
        <v>204</v>
      </c>
      <c r="H3" s="6"/>
      <c r="I3" s="7"/>
    </row>
    <row r="4" spans="1:9" ht="12.75">
      <c r="A4" s="233" t="s">
        <v>310</v>
      </c>
      <c r="B4" s="241" t="s">
        <v>139</v>
      </c>
      <c r="C4" s="236" t="s">
        <v>205</v>
      </c>
      <c r="D4" s="237"/>
      <c r="E4" s="237"/>
      <c r="F4" s="238"/>
      <c r="G4" s="241" t="s">
        <v>12</v>
      </c>
      <c r="H4" s="6"/>
      <c r="I4" s="16"/>
    </row>
    <row r="5" spans="1:9" ht="36">
      <c r="A5" s="234"/>
      <c r="B5" s="241"/>
      <c r="C5" s="87" t="s">
        <v>234</v>
      </c>
      <c r="D5" s="87" t="s">
        <v>373</v>
      </c>
      <c r="E5" s="87" t="s">
        <v>206</v>
      </c>
      <c r="F5" s="87" t="s">
        <v>207</v>
      </c>
      <c r="G5" s="241"/>
      <c r="H5" s="6"/>
      <c r="I5" s="16"/>
    </row>
    <row r="6" spans="1:7" ht="12.75">
      <c r="A6" s="78">
        <v>1</v>
      </c>
      <c r="B6" s="89" t="s">
        <v>150</v>
      </c>
      <c r="C6" s="90" t="s">
        <v>149</v>
      </c>
      <c r="D6" s="90"/>
      <c r="E6" s="90"/>
      <c r="F6" s="88"/>
      <c r="G6" s="124">
        <f>G106</f>
        <v>50074461.15</v>
      </c>
    </row>
    <row r="7" spans="1:7" ht="13.5" customHeight="1">
      <c r="A7" s="78">
        <v>2</v>
      </c>
      <c r="B7" s="86" t="s">
        <v>8</v>
      </c>
      <c r="C7" s="93">
        <v>912</v>
      </c>
      <c r="D7" s="98" t="s">
        <v>360</v>
      </c>
      <c r="E7" s="92"/>
      <c r="F7" s="91"/>
      <c r="G7" s="125">
        <f>G8+G12+G15+G43+G42</f>
        <v>4996047.25</v>
      </c>
    </row>
    <row r="8" spans="1:7" ht="38.25" customHeight="1">
      <c r="A8" s="78">
        <v>3</v>
      </c>
      <c r="B8" s="86" t="s">
        <v>28</v>
      </c>
      <c r="C8" s="93">
        <v>912</v>
      </c>
      <c r="D8" s="98" t="s">
        <v>29</v>
      </c>
      <c r="E8" s="94"/>
      <c r="F8" s="93"/>
      <c r="G8" s="125">
        <f>G9+G11</f>
        <v>663239.18</v>
      </c>
    </row>
    <row r="9" spans="1:7" ht="54" customHeight="1">
      <c r="A9" s="78">
        <v>4</v>
      </c>
      <c r="B9" s="86" t="s">
        <v>249</v>
      </c>
      <c r="C9" s="93">
        <v>912</v>
      </c>
      <c r="D9" s="98" t="s">
        <v>29</v>
      </c>
      <c r="E9" s="93">
        <v>8010060000</v>
      </c>
      <c r="F9" s="93"/>
      <c r="G9" s="125">
        <f>G10</f>
        <v>657239.18</v>
      </c>
    </row>
    <row r="10" spans="1:7" ht="36.75" customHeight="1">
      <c r="A10" s="78">
        <v>5</v>
      </c>
      <c r="B10" s="95" t="s">
        <v>30</v>
      </c>
      <c r="C10" s="91">
        <v>912</v>
      </c>
      <c r="D10" s="96" t="s">
        <v>29</v>
      </c>
      <c r="E10" s="96" t="s">
        <v>403</v>
      </c>
      <c r="F10" s="91">
        <v>121</v>
      </c>
      <c r="G10" s="126">
        <v>657239.18</v>
      </c>
    </row>
    <row r="11" spans="1:7" ht="38.25" customHeight="1">
      <c r="A11" s="78">
        <v>7</v>
      </c>
      <c r="B11" s="97" t="s">
        <v>13</v>
      </c>
      <c r="C11" s="91">
        <v>912</v>
      </c>
      <c r="D11" s="96" t="s">
        <v>29</v>
      </c>
      <c r="E11" s="98" t="s">
        <v>403</v>
      </c>
      <c r="F11" s="136" t="s">
        <v>14</v>
      </c>
      <c r="G11" s="125">
        <v>6000</v>
      </c>
    </row>
    <row r="12" spans="1:7" ht="53.25" customHeight="1">
      <c r="A12" s="78">
        <v>8</v>
      </c>
      <c r="B12" s="86" t="s">
        <v>107</v>
      </c>
      <c r="C12" s="93">
        <v>912</v>
      </c>
      <c r="D12" s="98" t="s">
        <v>15</v>
      </c>
      <c r="E12" s="93"/>
      <c r="F12" s="93"/>
      <c r="G12" s="125">
        <f>G13</f>
        <v>21600</v>
      </c>
    </row>
    <row r="13" spans="1:7" ht="48.75" customHeight="1">
      <c r="A13" s="78">
        <v>9</v>
      </c>
      <c r="B13" s="95" t="s">
        <v>18</v>
      </c>
      <c r="C13" s="91">
        <v>912</v>
      </c>
      <c r="D13" s="96" t="s">
        <v>15</v>
      </c>
      <c r="E13" s="96" t="s">
        <v>405</v>
      </c>
      <c r="F13" s="91"/>
      <c r="G13" s="126">
        <f>G14</f>
        <v>21600</v>
      </c>
    </row>
    <row r="14" spans="1:7" ht="51" customHeight="1">
      <c r="A14" s="78">
        <v>10</v>
      </c>
      <c r="B14" s="95" t="s">
        <v>250</v>
      </c>
      <c r="C14" s="91">
        <v>912</v>
      </c>
      <c r="D14" s="96" t="s">
        <v>15</v>
      </c>
      <c r="E14" s="96" t="s">
        <v>405</v>
      </c>
      <c r="F14" s="91">
        <v>123</v>
      </c>
      <c r="G14" s="126">
        <v>21600</v>
      </c>
    </row>
    <row r="15" spans="1:7" ht="51" customHeight="1">
      <c r="A15" s="78">
        <v>11</v>
      </c>
      <c r="B15" s="86" t="s">
        <v>108</v>
      </c>
      <c r="C15" s="93">
        <v>912</v>
      </c>
      <c r="D15" s="98" t="s">
        <v>19</v>
      </c>
      <c r="E15" s="98"/>
      <c r="F15" s="93"/>
      <c r="G15" s="125">
        <f>G16+G18+G33+G39+G28</f>
        <v>4270049.07</v>
      </c>
    </row>
    <row r="16" spans="1:7" ht="72" customHeight="1">
      <c r="A16" s="78">
        <v>12</v>
      </c>
      <c r="B16" s="95" t="s">
        <v>251</v>
      </c>
      <c r="C16" s="91">
        <v>912</v>
      </c>
      <c r="D16" s="96" t="s">
        <v>19</v>
      </c>
      <c r="E16" s="96" t="s">
        <v>406</v>
      </c>
      <c r="F16" s="91"/>
      <c r="G16" s="125">
        <f>G17</f>
        <v>8000</v>
      </c>
    </row>
    <row r="17" spans="1:7" ht="39" customHeight="1">
      <c r="A17" s="78">
        <v>13</v>
      </c>
      <c r="B17" s="95" t="s">
        <v>16</v>
      </c>
      <c r="C17" s="91">
        <v>912</v>
      </c>
      <c r="D17" s="96" t="s">
        <v>19</v>
      </c>
      <c r="E17" s="96" t="s">
        <v>406</v>
      </c>
      <c r="F17" s="91">
        <v>244</v>
      </c>
      <c r="G17" s="126">
        <v>8000</v>
      </c>
    </row>
    <row r="18" spans="1:7" ht="51" customHeight="1">
      <c r="A18" s="78">
        <v>14</v>
      </c>
      <c r="B18" s="86" t="s">
        <v>108</v>
      </c>
      <c r="C18" s="93">
        <v>912</v>
      </c>
      <c r="D18" s="98" t="s">
        <v>19</v>
      </c>
      <c r="E18" s="98"/>
      <c r="F18" s="93"/>
      <c r="G18" s="125">
        <f>G19</f>
        <v>4000853.07</v>
      </c>
    </row>
    <row r="19" spans="1:7" ht="52.5" customHeight="1">
      <c r="A19" s="78">
        <v>15</v>
      </c>
      <c r="B19" s="86" t="s">
        <v>252</v>
      </c>
      <c r="C19" s="93">
        <v>912</v>
      </c>
      <c r="D19" s="98" t="s">
        <v>19</v>
      </c>
      <c r="E19" s="98" t="s">
        <v>407</v>
      </c>
      <c r="F19" s="93"/>
      <c r="G19" s="125">
        <f>G21+G23+G25+G20+G22+G24+G26+G27</f>
        <v>4000853.07</v>
      </c>
    </row>
    <row r="20" spans="1:7" ht="60.75" customHeight="1">
      <c r="A20" s="78">
        <v>16</v>
      </c>
      <c r="B20" s="95" t="s">
        <v>348</v>
      </c>
      <c r="C20" s="91">
        <v>912</v>
      </c>
      <c r="D20" s="96" t="s">
        <v>19</v>
      </c>
      <c r="E20" s="96" t="s">
        <v>408</v>
      </c>
      <c r="F20" s="91">
        <v>121</v>
      </c>
      <c r="G20" s="126">
        <v>934033.94</v>
      </c>
    </row>
    <row r="21" spans="1:7" ht="39.75" customHeight="1">
      <c r="A21" s="78">
        <v>17</v>
      </c>
      <c r="B21" s="95" t="s">
        <v>30</v>
      </c>
      <c r="C21" s="91">
        <v>912</v>
      </c>
      <c r="D21" s="96" t="s">
        <v>19</v>
      </c>
      <c r="E21" s="96" t="s">
        <v>407</v>
      </c>
      <c r="F21" s="91">
        <v>121</v>
      </c>
      <c r="G21" s="126">
        <v>1537964.06</v>
      </c>
    </row>
    <row r="22" spans="1:7" ht="61.5" customHeight="1">
      <c r="A22" s="78">
        <v>18</v>
      </c>
      <c r="B22" s="95" t="s">
        <v>349</v>
      </c>
      <c r="C22" s="91">
        <v>912</v>
      </c>
      <c r="D22" s="96" t="s">
        <v>19</v>
      </c>
      <c r="E22" s="96" t="s">
        <v>409</v>
      </c>
      <c r="F22" s="91">
        <v>122</v>
      </c>
      <c r="G22" s="126">
        <v>53000</v>
      </c>
    </row>
    <row r="23" spans="1:7" ht="34.5" customHeight="1">
      <c r="A23" s="78">
        <v>19</v>
      </c>
      <c r="B23" s="95" t="s">
        <v>13</v>
      </c>
      <c r="C23" s="91">
        <v>912</v>
      </c>
      <c r="D23" s="96" t="s">
        <v>19</v>
      </c>
      <c r="E23" s="96" t="s">
        <v>407</v>
      </c>
      <c r="F23" s="91">
        <v>122</v>
      </c>
      <c r="G23" s="127">
        <v>45631.37</v>
      </c>
    </row>
    <row r="24" spans="1:7" ht="46.5" customHeight="1">
      <c r="A24" s="78">
        <v>20</v>
      </c>
      <c r="B24" s="189" t="s">
        <v>350</v>
      </c>
      <c r="C24" s="91">
        <v>912</v>
      </c>
      <c r="D24" s="96" t="s">
        <v>19</v>
      </c>
      <c r="E24" s="96" t="s">
        <v>410</v>
      </c>
      <c r="F24" s="91">
        <v>244</v>
      </c>
      <c r="G24" s="127">
        <v>454832.92</v>
      </c>
    </row>
    <row r="25" spans="1:7" ht="40.5" customHeight="1">
      <c r="A25" s="78">
        <v>21</v>
      </c>
      <c r="B25" s="189" t="s">
        <v>16</v>
      </c>
      <c r="C25" s="91">
        <v>912</v>
      </c>
      <c r="D25" s="96" t="s">
        <v>19</v>
      </c>
      <c r="E25" s="96" t="s">
        <v>407</v>
      </c>
      <c r="F25" s="91">
        <v>244</v>
      </c>
      <c r="G25" s="127">
        <v>865184.78</v>
      </c>
    </row>
    <row r="26" spans="1:7" ht="23.25" customHeight="1">
      <c r="A26" s="78">
        <v>22</v>
      </c>
      <c r="B26" s="95" t="s">
        <v>483</v>
      </c>
      <c r="C26" s="91">
        <v>912</v>
      </c>
      <c r="D26" s="96" t="s">
        <v>19</v>
      </c>
      <c r="E26" s="96" t="s">
        <v>485</v>
      </c>
      <c r="F26" s="91">
        <v>244</v>
      </c>
      <c r="G26" s="127">
        <v>61206</v>
      </c>
    </row>
    <row r="27" spans="1:7" ht="36" customHeight="1">
      <c r="A27" s="78">
        <v>23</v>
      </c>
      <c r="B27" s="189" t="s">
        <v>484</v>
      </c>
      <c r="C27" s="91">
        <v>912</v>
      </c>
      <c r="D27" s="96" t="s">
        <v>19</v>
      </c>
      <c r="E27" s="96" t="s">
        <v>486</v>
      </c>
      <c r="F27" s="91">
        <v>244</v>
      </c>
      <c r="G27" s="127">
        <v>49000</v>
      </c>
    </row>
    <row r="28" spans="1:7" ht="50.25" customHeight="1">
      <c r="A28" s="78">
        <v>24</v>
      </c>
      <c r="B28" s="86" t="s">
        <v>252</v>
      </c>
      <c r="C28" s="93">
        <v>912</v>
      </c>
      <c r="D28" s="98" t="s">
        <v>19</v>
      </c>
      <c r="E28" s="98"/>
      <c r="F28" s="91"/>
      <c r="G28" s="128">
        <f>G29+G30</f>
        <v>6209</v>
      </c>
    </row>
    <row r="29" spans="1:7" ht="12.75" customHeight="1">
      <c r="A29" s="78">
        <v>25</v>
      </c>
      <c r="B29" s="95" t="s">
        <v>285</v>
      </c>
      <c r="C29" s="91">
        <v>912</v>
      </c>
      <c r="D29" s="96" t="s">
        <v>19</v>
      </c>
      <c r="E29" s="96" t="s">
        <v>407</v>
      </c>
      <c r="F29" s="91">
        <v>852</v>
      </c>
      <c r="G29" s="127">
        <v>1209</v>
      </c>
    </row>
    <row r="30" spans="1:7" ht="12.75" customHeight="1">
      <c r="A30" s="78">
        <v>26</v>
      </c>
      <c r="B30" s="95" t="s">
        <v>435</v>
      </c>
      <c r="C30" s="91">
        <v>912</v>
      </c>
      <c r="D30" s="96" t="s">
        <v>19</v>
      </c>
      <c r="E30" s="96" t="s">
        <v>407</v>
      </c>
      <c r="F30" s="91">
        <v>853</v>
      </c>
      <c r="G30" s="127">
        <v>5000</v>
      </c>
    </row>
    <row r="31" spans="1:7" ht="48.75" customHeight="1">
      <c r="A31" s="78">
        <v>27</v>
      </c>
      <c r="B31" s="86" t="s">
        <v>108</v>
      </c>
      <c r="C31" s="93">
        <v>912</v>
      </c>
      <c r="D31" s="98" t="s">
        <v>19</v>
      </c>
      <c r="E31" s="98"/>
      <c r="F31" s="93"/>
      <c r="G31" s="125">
        <f>G32</f>
        <v>225700</v>
      </c>
    </row>
    <row r="32" spans="1:7" ht="84.75" customHeight="1">
      <c r="A32" s="78">
        <v>28</v>
      </c>
      <c r="B32" s="99" t="s">
        <v>253</v>
      </c>
      <c r="C32" s="93">
        <v>912</v>
      </c>
      <c r="D32" s="98" t="s">
        <v>19</v>
      </c>
      <c r="E32" s="98" t="s">
        <v>411</v>
      </c>
      <c r="F32" s="93"/>
      <c r="G32" s="125">
        <f>G33</f>
        <v>225700</v>
      </c>
    </row>
    <row r="33" spans="1:7" ht="39.75" customHeight="1">
      <c r="A33" s="78">
        <v>29</v>
      </c>
      <c r="B33" s="95" t="s">
        <v>30</v>
      </c>
      <c r="C33" s="91">
        <v>912</v>
      </c>
      <c r="D33" s="96" t="s">
        <v>19</v>
      </c>
      <c r="E33" s="96" t="s">
        <v>411</v>
      </c>
      <c r="F33" s="91">
        <v>121</v>
      </c>
      <c r="G33" s="126">
        <v>225700</v>
      </c>
    </row>
    <row r="34" spans="2:7" ht="12.75" customHeight="1" hidden="1">
      <c r="B34" s="95" t="s">
        <v>20</v>
      </c>
      <c r="C34" s="91"/>
      <c r="D34" s="91" t="s">
        <v>19</v>
      </c>
      <c r="E34" s="91" t="s">
        <v>21</v>
      </c>
      <c r="F34" s="91"/>
      <c r="G34" s="126">
        <v>510000</v>
      </c>
    </row>
    <row r="35" spans="2:7" ht="12.75" customHeight="1" hidden="1">
      <c r="B35" s="95" t="s">
        <v>30</v>
      </c>
      <c r="C35" s="91"/>
      <c r="D35" s="91" t="s">
        <v>19</v>
      </c>
      <c r="E35" s="91" t="s">
        <v>21</v>
      </c>
      <c r="F35" s="91" t="s">
        <v>31</v>
      </c>
      <c r="G35" s="126">
        <v>465600</v>
      </c>
    </row>
    <row r="36" spans="2:7" ht="12.75" customHeight="1" hidden="1">
      <c r="B36" s="95" t="s">
        <v>13</v>
      </c>
      <c r="C36" s="91"/>
      <c r="D36" s="91" t="s">
        <v>19</v>
      </c>
      <c r="E36" s="91" t="s">
        <v>21</v>
      </c>
      <c r="F36" s="91" t="s">
        <v>14</v>
      </c>
      <c r="G36" s="126">
        <v>22900</v>
      </c>
    </row>
    <row r="37" spans="2:7" ht="15.75" customHeight="1" hidden="1">
      <c r="B37" s="95" t="s">
        <v>16</v>
      </c>
      <c r="C37" s="91"/>
      <c r="D37" s="91" t="s">
        <v>19</v>
      </c>
      <c r="E37" s="91" t="s">
        <v>21</v>
      </c>
      <c r="F37" s="96" t="s">
        <v>17</v>
      </c>
      <c r="G37" s="126">
        <v>21500</v>
      </c>
    </row>
    <row r="38" spans="1:7" ht="228" customHeight="1">
      <c r="A38" s="78">
        <v>30</v>
      </c>
      <c r="B38" s="86" t="s">
        <v>254</v>
      </c>
      <c r="C38" s="93">
        <v>912</v>
      </c>
      <c r="D38" s="98" t="s">
        <v>19</v>
      </c>
      <c r="E38" s="98" t="s">
        <v>412</v>
      </c>
      <c r="F38" s="98"/>
      <c r="G38" s="125">
        <f>G39</f>
        <v>29287</v>
      </c>
    </row>
    <row r="39" spans="1:7" ht="17.25" customHeight="1">
      <c r="A39" s="78">
        <v>31</v>
      </c>
      <c r="B39" s="95" t="s">
        <v>111</v>
      </c>
      <c r="C39" s="91">
        <v>912</v>
      </c>
      <c r="D39" s="96" t="s">
        <v>19</v>
      </c>
      <c r="E39" s="96" t="s">
        <v>412</v>
      </c>
      <c r="F39" s="96" t="s">
        <v>215</v>
      </c>
      <c r="G39" s="126">
        <v>29287</v>
      </c>
    </row>
    <row r="40" spans="1:7" ht="14.25" customHeight="1">
      <c r="A40" s="78">
        <v>32</v>
      </c>
      <c r="B40" s="86" t="s">
        <v>255</v>
      </c>
      <c r="C40" s="93">
        <v>912</v>
      </c>
      <c r="D40" s="98" t="s">
        <v>242</v>
      </c>
      <c r="E40" s="96"/>
      <c r="F40" s="96"/>
      <c r="G40" s="125">
        <f>G41</f>
        <v>20000</v>
      </c>
    </row>
    <row r="41" spans="1:7" ht="36.75" customHeight="1">
      <c r="A41" s="78">
        <v>33</v>
      </c>
      <c r="B41" s="95" t="s">
        <v>256</v>
      </c>
      <c r="C41" s="91">
        <v>912</v>
      </c>
      <c r="D41" s="96" t="s">
        <v>242</v>
      </c>
      <c r="E41" s="96" t="s">
        <v>413</v>
      </c>
      <c r="F41" s="96"/>
      <c r="G41" s="126">
        <f>G42</f>
        <v>20000</v>
      </c>
    </row>
    <row r="42" spans="1:7" ht="14.25" customHeight="1">
      <c r="A42" s="78">
        <v>34</v>
      </c>
      <c r="B42" s="95" t="s">
        <v>222</v>
      </c>
      <c r="C42" s="91">
        <v>912</v>
      </c>
      <c r="D42" s="96" t="s">
        <v>242</v>
      </c>
      <c r="E42" s="96" t="s">
        <v>413</v>
      </c>
      <c r="F42" s="91">
        <v>870</v>
      </c>
      <c r="G42" s="126">
        <v>20000</v>
      </c>
    </row>
    <row r="43" spans="1:7" ht="15.75" customHeight="1">
      <c r="A43" s="78">
        <v>35</v>
      </c>
      <c r="B43" s="86" t="s">
        <v>109</v>
      </c>
      <c r="C43" s="93">
        <v>912</v>
      </c>
      <c r="D43" s="98" t="s">
        <v>22</v>
      </c>
      <c r="E43" s="91"/>
      <c r="F43" s="91"/>
      <c r="G43" s="125">
        <f>G49+G44+G46</f>
        <v>21159</v>
      </c>
    </row>
    <row r="44" spans="1:7" ht="99.75" customHeight="1">
      <c r="A44" s="78">
        <v>36</v>
      </c>
      <c r="B44" s="100" t="s">
        <v>257</v>
      </c>
      <c r="C44" s="91">
        <v>912</v>
      </c>
      <c r="D44" s="96" t="s">
        <v>22</v>
      </c>
      <c r="E44" s="96" t="s">
        <v>414</v>
      </c>
      <c r="F44" s="91"/>
      <c r="G44" s="125">
        <f>G45</f>
        <v>600</v>
      </c>
    </row>
    <row r="45" spans="1:7" ht="36" customHeight="1">
      <c r="A45" s="78">
        <v>37</v>
      </c>
      <c r="B45" s="101" t="s">
        <v>16</v>
      </c>
      <c r="C45" s="91">
        <v>912</v>
      </c>
      <c r="D45" s="96" t="s">
        <v>22</v>
      </c>
      <c r="E45" s="96" t="s">
        <v>414</v>
      </c>
      <c r="F45" s="91">
        <v>244</v>
      </c>
      <c r="G45" s="126">
        <v>600</v>
      </c>
    </row>
    <row r="46" spans="1:7" ht="58.5" customHeight="1">
      <c r="A46" s="78">
        <v>38</v>
      </c>
      <c r="B46" s="117" t="s">
        <v>258</v>
      </c>
      <c r="C46" s="91">
        <v>912</v>
      </c>
      <c r="D46" s="96" t="s">
        <v>22</v>
      </c>
      <c r="E46" s="96" t="s">
        <v>415</v>
      </c>
      <c r="F46" s="91"/>
      <c r="G46" s="125">
        <f>G47+G48</f>
        <v>9200</v>
      </c>
    </row>
    <row r="47" spans="1:7" ht="38.25" customHeight="1">
      <c r="A47" s="78">
        <v>39</v>
      </c>
      <c r="B47" s="95" t="s">
        <v>30</v>
      </c>
      <c r="C47" s="91">
        <v>912</v>
      </c>
      <c r="D47" s="96" t="s">
        <v>22</v>
      </c>
      <c r="E47" s="96" t="s">
        <v>415</v>
      </c>
      <c r="F47" s="91">
        <v>121</v>
      </c>
      <c r="G47" s="126">
        <v>8420</v>
      </c>
    </row>
    <row r="48" spans="1:7" ht="38.25" customHeight="1">
      <c r="A48" s="78">
        <v>40</v>
      </c>
      <c r="B48" s="102" t="s">
        <v>16</v>
      </c>
      <c r="C48" s="91">
        <v>912</v>
      </c>
      <c r="D48" s="96" t="s">
        <v>22</v>
      </c>
      <c r="E48" s="96" t="s">
        <v>415</v>
      </c>
      <c r="F48" s="91">
        <v>244</v>
      </c>
      <c r="G48" s="126">
        <v>780</v>
      </c>
    </row>
    <row r="49" spans="1:7" s="53" customFormat="1" ht="50.25" customHeight="1">
      <c r="A49" s="119">
        <v>41</v>
      </c>
      <c r="B49" s="86" t="s">
        <v>259</v>
      </c>
      <c r="C49" s="91">
        <v>912</v>
      </c>
      <c r="D49" s="96" t="s">
        <v>22</v>
      </c>
      <c r="E49" s="96" t="s">
        <v>416</v>
      </c>
      <c r="F49" s="96"/>
      <c r="G49" s="125">
        <f>G50</f>
        <v>11359</v>
      </c>
    </row>
    <row r="50" spans="1:7" s="53" customFormat="1" ht="37.5" customHeight="1">
      <c r="A50" s="119">
        <v>42</v>
      </c>
      <c r="B50" s="102" t="s">
        <v>16</v>
      </c>
      <c r="C50" s="91">
        <v>912</v>
      </c>
      <c r="D50" s="96" t="s">
        <v>22</v>
      </c>
      <c r="E50" s="96" t="s">
        <v>416</v>
      </c>
      <c r="F50" s="96" t="s">
        <v>17</v>
      </c>
      <c r="G50" s="126">
        <v>11359</v>
      </c>
    </row>
    <row r="51" spans="1:7" s="53" customFormat="1" ht="15" customHeight="1">
      <c r="A51" s="119">
        <v>43</v>
      </c>
      <c r="B51" s="86" t="s">
        <v>7</v>
      </c>
      <c r="C51" s="93">
        <v>912</v>
      </c>
      <c r="D51" s="98" t="s">
        <v>364</v>
      </c>
      <c r="E51" s="96"/>
      <c r="F51" s="91"/>
      <c r="G51" s="125">
        <f>G52</f>
        <v>394601</v>
      </c>
    </row>
    <row r="52" spans="1:7" s="53" customFormat="1" ht="13.5" customHeight="1">
      <c r="A52" s="119">
        <v>44</v>
      </c>
      <c r="B52" s="86" t="s">
        <v>260</v>
      </c>
      <c r="C52" s="91">
        <v>912</v>
      </c>
      <c r="D52" s="96" t="s">
        <v>27</v>
      </c>
      <c r="E52" s="96"/>
      <c r="F52" s="91"/>
      <c r="G52" s="126">
        <f>G53+G56</f>
        <v>394601</v>
      </c>
    </row>
    <row r="53" spans="1:7" s="53" customFormat="1" ht="59.25" customHeight="1">
      <c r="A53" s="119">
        <v>45</v>
      </c>
      <c r="B53" s="86" t="s">
        <v>261</v>
      </c>
      <c r="C53" s="91">
        <v>912</v>
      </c>
      <c r="D53" s="96" t="s">
        <v>27</v>
      </c>
      <c r="E53" s="98" t="s">
        <v>417</v>
      </c>
      <c r="F53" s="93"/>
      <c r="G53" s="125">
        <f>G54+G55</f>
        <v>134500</v>
      </c>
    </row>
    <row r="54" spans="1:7" s="53" customFormat="1" ht="38.25" customHeight="1">
      <c r="A54" s="119">
        <v>46</v>
      </c>
      <c r="B54" s="95" t="s">
        <v>13</v>
      </c>
      <c r="C54" s="91">
        <v>912</v>
      </c>
      <c r="D54" s="96" t="s">
        <v>27</v>
      </c>
      <c r="E54" s="96" t="s">
        <v>417</v>
      </c>
      <c r="F54" s="91">
        <v>122</v>
      </c>
      <c r="G54" s="126">
        <v>74898.7</v>
      </c>
    </row>
    <row r="55" spans="1:7" s="53" customFormat="1" ht="37.5" customHeight="1">
      <c r="A55" s="119">
        <v>47</v>
      </c>
      <c r="B55" s="102" t="s">
        <v>16</v>
      </c>
      <c r="C55" s="91">
        <v>912</v>
      </c>
      <c r="D55" s="96" t="s">
        <v>27</v>
      </c>
      <c r="E55" s="96" t="s">
        <v>417</v>
      </c>
      <c r="F55" s="91">
        <v>244</v>
      </c>
      <c r="G55" s="126">
        <v>59601.3</v>
      </c>
    </row>
    <row r="56" spans="1:7" s="53" customFormat="1" ht="37.5" customHeight="1">
      <c r="A56" s="119">
        <v>48</v>
      </c>
      <c r="B56" s="95" t="s">
        <v>30</v>
      </c>
      <c r="C56" s="91">
        <v>912</v>
      </c>
      <c r="D56" s="98" t="s">
        <v>27</v>
      </c>
      <c r="E56" s="98" t="s">
        <v>418</v>
      </c>
      <c r="F56" s="93">
        <v>121</v>
      </c>
      <c r="G56" s="125">
        <v>260101</v>
      </c>
    </row>
    <row r="57" spans="1:7" s="53" customFormat="1" ht="28.5" customHeight="1">
      <c r="A57" s="119">
        <v>49</v>
      </c>
      <c r="B57" s="86" t="s">
        <v>9</v>
      </c>
      <c r="C57" s="93">
        <v>912</v>
      </c>
      <c r="D57" s="98" t="s">
        <v>361</v>
      </c>
      <c r="E57" s="96"/>
      <c r="F57" s="91"/>
      <c r="G57" s="125">
        <f>G58</f>
        <v>78789</v>
      </c>
    </row>
    <row r="58" spans="1:7" s="53" customFormat="1" ht="16.5" customHeight="1">
      <c r="A58" s="119">
        <v>50</v>
      </c>
      <c r="B58" s="103" t="s">
        <v>262</v>
      </c>
      <c r="C58" s="93">
        <v>912</v>
      </c>
      <c r="D58" s="98" t="s">
        <v>23</v>
      </c>
      <c r="E58" s="96"/>
      <c r="F58" s="91"/>
      <c r="G58" s="125">
        <f>G59</f>
        <v>78789</v>
      </c>
    </row>
    <row r="59" spans="1:7" ht="84.75" customHeight="1">
      <c r="A59" s="78">
        <v>51</v>
      </c>
      <c r="B59" s="86" t="s">
        <v>263</v>
      </c>
      <c r="C59" s="91">
        <v>912</v>
      </c>
      <c r="D59" s="96" t="s">
        <v>23</v>
      </c>
      <c r="E59" s="96" t="s">
        <v>419</v>
      </c>
      <c r="F59" s="91"/>
      <c r="G59" s="126">
        <f>G60</f>
        <v>78789</v>
      </c>
    </row>
    <row r="60" spans="1:7" ht="39" customHeight="1">
      <c r="A60" s="78">
        <v>52</v>
      </c>
      <c r="B60" s="104" t="s">
        <v>16</v>
      </c>
      <c r="C60" s="91">
        <v>912</v>
      </c>
      <c r="D60" s="96" t="s">
        <v>23</v>
      </c>
      <c r="E60" s="96" t="s">
        <v>419</v>
      </c>
      <c r="F60" s="91">
        <v>244</v>
      </c>
      <c r="G60" s="126">
        <v>78789</v>
      </c>
    </row>
    <row r="61" spans="1:7" ht="12.75" customHeight="1">
      <c r="A61" s="78">
        <v>53</v>
      </c>
      <c r="B61" s="105" t="s">
        <v>264</v>
      </c>
      <c r="C61" s="93">
        <v>912</v>
      </c>
      <c r="D61" s="98" t="s">
        <v>359</v>
      </c>
      <c r="E61" s="96"/>
      <c r="F61" s="91"/>
      <c r="G61" s="125">
        <f>G62</f>
        <v>270380</v>
      </c>
    </row>
    <row r="62" spans="1:7" ht="14.25" customHeight="1">
      <c r="A62" s="78">
        <v>54</v>
      </c>
      <c r="B62" s="86" t="s">
        <v>11</v>
      </c>
      <c r="C62" s="93">
        <v>912</v>
      </c>
      <c r="D62" s="98" t="s">
        <v>210</v>
      </c>
      <c r="E62" s="96"/>
      <c r="F62" s="91"/>
      <c r="G62" s="126">
        <f>G65+G63</f>
        <v>270380</v>
      </c>
    </row>
    <row r="63" spans="1:7" ht="63" customHeight="1">
      <c r="A63" s="78">
        <v>55</v>
      </c>
      <c r="B63" s="95" t="s">
        <v>226</v>
      </c>
      <c r="C63" s="91">
        <v>912</v>
      </c>
      <c r="D63" s="96" t="s">
        <v>210</v>
      </c>
      <c r="E63" s="96" t="s">
        <v>420</v>
      </c>
      <c r="F63" s="91"/>
      <c r="G63" s="125">
        <f>G64</f>
        <v>10000</v>
      </c>
    </row>
    <row r="64" spans="1:7" ht="34.5" customHeight="1">
      <c r="A64" s="78">
        <v>56</v>
      </c>
      <c r="B64" s="104" t="s">
        <v>16</v>
      </c>
      <c r="C64" s="91">
        <v>912</v>
      </c>
      <c r="D64" s="96" t="s">
        <v>210</v>
      </c>
      <c r="E64" s="96" t="s">
        <v>420</v>
      </c>
      <c r="F64" s="91">
        <v>244</v>
      </c>
      <c r="G64" s="126">
        <v>10000</v>
      </c>
    </row>
    <row r="65" spans="1:7" ht="63" customHeight="1">
      <c r="A65" s="78">
        <v>57</v>
      </c>
      <c r="B65" s="109" t="s">
        <v>225</v>
      </c>
      <c r="C65" s="91">
        <v>912</v>
      </c>
      <c r="D65" s="96" t="s">
        <v>210</v>
      </c>
      <c r="E65" s="96" t="s">
        <v>421</v>
      </c>
      <c r="F65" s="91"/>
      <c r="G65" s="125">
        <f>G66</f>
        <v>260380</v>
      </c>
    </row>
    <row r="66" spans="1:7" ht="36" customHeight="1">
      <c r="A66" s="78">
        <v>58</v>
      </c>
      <c r="B66" s="106" t="s">
        <v>16</v>
      </c>
      <c r="C66" s="91">
        <v>912</v>
      </c>
      <c r="D66" s="96" t="s">
        <v>210</v>
      </c>
      <c r="E66" s="96" t="s">
        <v>421</v>
      </c>
      <c r="F66" s="91">
        <v>244</v>
      </c>
      <c r="G66" s="126">
        <v>260380</v>
      </c>
    </row>
    <row r="67" spans="1:7" ht="23.25" customHeight="1">
      <c r="A67" s="78">
        <v>59</v>
      </c>
      <c r="B67" s="86" t="s">
        <v>3</v>
      </c>
      <c r="C67" s="93">
        <v>912</v>
      </c>
      <c r="D67" s="98" t="s">
        <v>4</v>
      </c>
      <c r="E67" s="91"/>
      <c r="F67" s="91"/>
      <c r="G67" s="125">
        <f>G68+G76+G79</f>
        <v>39684596.86</v>
      </c>
    </row>
    <row r="68" spans="1:7" ht="13.5" customHeight="1">
      <c r="A68" s="78">
        <v>60</v>
      </c>
      <c r="B68" s="107" t="s">
        <v>265</v>
      </c>
      <c r="C68" s="93">
        <v>912</v>
      </c>
      <c r="D68" s="98" t="s">
        <v>25</v>
      </c>
      <c r="E68" s="91"/>
      <c r="F68" s="91"/>
      <c r="G68" s="125">
        <f>G69+G72+G73+G74</f>
        <v>38667796.28</v>
      </c>
    </row>
    <row r="69" spans="1:7" ht="48" customHeight="1">
      <c r="A69" s="78">
        <v>61</v>
      </c>
      <c r="B69" s="109" t="s">
        <v>266</v>
      </c>
      <c r="C69" s="91">
        <v>912</v>
      </c>
      <c r="D69" s="96" t="s">
        <v>25</v>
      </c>
      <c r="E69" s="96" t="s">
        <v>422</v>
      </c>
      <c r="F69" s="91"/>
      <c r="G69" s="126">
        <f>G70+G71</f>
        <v>213000</v>
      </c>
    </row>
    <row r="70" spans="1:7" ht="38.25" customHeight="1">
      <c r="A70" s="78">
        <v>62</v>
      </c>
      <c r="B70" s="95" t="s">
        <v>267</v>
      </c>
      <c r="C70" s="91">
        <v>912</v>
      </c>
      <c r="D70" s="96" t="s">
        <v>25</v>
      </c>
      <c r="E70" s="96" t="s">
        <v>422</v>
      </c>
      <c r="F70" s="91">
        <v>243</v>
      </c>
      <c r="G70" s="126">
        <v>170000</v>
      </c>
    </row>
    <row r="71" spans="1:7" ht="37.5" customHeight="1">
      <c r="A71" s="78">
        <v>63</v>
      </c>
      <c r="B71" s="101" t="s">
        <v>16</v>
      </c>
      <c r="C71" s="91">
        <v>912</v>
      </c>
      <c r="D71" s="96" t="s">
        <v>25</v>
      </c>
      <c r="E71" s="96" t="s">
        <v>422</v>
      </c>
      <c r="F71" s="91">
        <v>244</v>
      </c>
      <c r="G71" s="126">
        <v>43000</v>
      </c>
    </row>
    <row r="72" spans="1:7" ht="84" customHeight="1">
      <c r="A72" s="78">
        <v>64</v>
      </c>
      <c r="B72" s="116" t="s">
        <v>439</v>
      </c>
      <c r="C72" s="91">
        <v>912</v>
      </c>
      <c r="D72" s="96" t="s">
        <v>25</v>
      </c>
      <c r="E72" s="96" t="s">
        <v>436</v>
      </c>
      <c r="F72" s="91">
        <v>412</v>
      </c>
      <c r="G72" s="126">
        <v>12738187.13</v>
      </c>
    </row>
    <row r="73" spans="1:7" ht="72.75" customHeight="1">
      <c r="A73" s="78">
        <v>65</v>
      </c>
      <c r="B73" s="116" t="s">
        <v>440</v>
      </c>
      <c r="C73" s="91">
        <v>912</v>
      </c>
      <c r="D73" s="96" t="s">
        <v>25</v>
      </c>
      <c r="E73" s="96" t="s">
        <v>437</v>
      </c>
      <c r="F73" s="91">
        <v>412</v>
      </c>
      <c r="G73" s="126">
        <v>25420803.02</v>
      </c>
    </row>
    <row r="74" spans="1:7" ht="72.75" customHeight="1">
      <c r="A74" s="78">
        <v>66</v>
      </c>
      <c r="B74" s="116" t="s">
        <v>441</v>
      </c>
      <c r="C74" s="91">
        <v>912</v>
      </c>
      <c r="D74" s="96" t="s">
        <v>25</v>
      </c>
      <c r="E74" s="96" t="s">
        <v>438</v>
      </c>
      <c r="F74" s="91"/>
      <c r="G74" s="125">
        <f>G75</f>
        <v>295806.13</v>
      </c>
    </row>
    <row r="75" spans="1:7" ht="39.75" customHeight="1">
      <c r="A75" s="78">
        <v>67</v>
      </c>
      <c r="B75" s="101" t="s">
        <v>16</v>
      </c>
      <c r="C75" s="91">
        <v>912</v>
      </c>
      <c r="D75" s="96" t="s">
        <v>25</v>
      </c>
      <c r="E75" s="96" t="s">
        <v>438</v>
      </c>
      <c r="F75" s="91">
        <v>244</v>
      </c>
      <c r="G75" s="126">
        <v>295806.13</v>
      </c>
    </row>
    <row r="76" spans="1:7" ht="13.5" customHeight="1">
      <c r="A76" s="78">
        <v>68</v>
      </c>
      <c r="B76" s="100" t="s">
        <v>268</v>
      </c>
      <c r="C76" s="93">
        <v>912</v>
      </c>
      <c r="D76" s="98" t="s">
        <v>24</v>
      </c>
      <c r="E76" s="96"/>
      <c r="F76" s="91"/>
      <c r="G76" s="125">
        <f>G77</f>
        <v>29528</v>
      </c>
    </row>
    <row r="77" spans="1:7" ht="72.75" customHeight="1">
      <c r="A77" s="78">
        <v>69</v>
      </c>
      <c r="B77" s="109" t="s">
        <v>269</v>
      </c>
      <c r="C77" s="91">
        <v>912</v>
      </c>
      <c r="D77" s="96" t="s">
        <v>24</v>
      </c>
      <c r="E77" s="96" t="s">
        <v>423</v>
      </c>
      <c r="F77" s="96"/>
      <c r="G77" s="126">
        <f>G78</f>
        <v>29528</v>
      </c>
    </row>
    <row r="78" spans="1:7" ht="14.25" customHeight="1">
      <c r="A78" s="78">
        <v>70</v>
      </c>
      <c r="B78" s="108" t="s">
        <v>351</v>
      </c>
      <c r="C78" s="91">
        <v>912</v>
      </c>
      <c r="D78" s="96" t="s">
        <v>24</v>
      </c>
      <c r="E78" s="96" t="s">
        <v>423</v>
      </c>
      <c r="F78" s="96" t="s">
        <v>17</v>
      </c>
      <c r="G78" s="126">
        <v>29528</v>
      </c>
    </row>
    <row r="79" spans="1:7" ht="15" customHeight="1">
      <c r="A79" s="78">
        <v>71</v>
      </c>
      <c r="B79" s="86" t="s">
        <v>110</v>
      </c>
      <c r="C79" s="93">
        <v>912</v>
      </c>
      <c r="D79" s="98" t="s">
        <v>211</v>
      </c>
      <c r="E79" s="96"/>
      <c r="F79" s="91"/>
      <c r="G79" s="125">
        <f>G80+G82+G84</f>
        <v>987272.5800000001</v>
      </c>
    </row>
    <row r="80" spans="1:7" ht="35.25" customHeight="1">
      <c r="A80" s="78">
        <v>72</v>
      </c>
      <c r="B80" s="95" t="s">
        <v>229</v>
      </c>
      <c r="C80" s="91">
        <v>912</v>
      </c>
      <c r="D80" s="96" t="s">
        <v>211</v>
      </c>
      <c r="E80" s="96" t="s">
        <v>424</v>
      </c>
      <c r="F80" s="91"/>
      <c r="G80" s="126">
        <f>G81</f>
        <v>915442.81</v>
      </c>
    </row>
    <row r="81" spans="1:7" ht="37.5" customHeight="1">
      <c r="A81" s="78">
        <v>73</v>
      </c>
      <c r="B81" s="106" t="s">
        <v>16</v>
      </c>
      <c r="C81" s="91">
        <v>912</v>
      </c>
      <c r="D81" s="96" t="s">
        <v>211</v>
      </c>
      <c r="E81" s="96" t="s">
        <v>424</v>
      </c>
      <c r="F81" s="91">
        <v>244</v>
      </c>
      <c r="G81" s="126">
        <v>915442.81</v>
      </c>
    </row>
    <row r="82" spans="1:7" ht="48" customHeight="1">
      <c r="A82" s="78">
        <v>74</v>
      </c>
      <c r="B82" s="95" t="s">
        <v>270</v>
      </c>
      <c r="C82" s="91">
        <v>912</v>
      </c>
      <c r="D82" s="96" t="s">
        <v>211</v>
      </c>
      <c r="E82" s="96" t="s">
        <v>425</v>
      </c>
      <c r="F82" s="91"/>
      <c r="G82" s="126">
        <f>G83</f>
        <v>53163</v>
      </c>
    </row>
    <row r="83" spans="1:7" ht="37.5" customHeight="1">
      <c r="A83" s="78">
        <v>75</v>
      </c>
      <c r="B83" s="106" t="s">
        <v>16</v>
      </c>
      <c r="C83" s="91">
        <v>912</v>
      </c>
      <c r="D83" s="96" t="s">
        <v>211</v>
      </c>
      <c r="E83" s="96" t="s">
        <v>425</v>
      </c>
      <c r="F83" s="91">
        <v>244</v>
      </c>
      <c r="G83" s="126">
        <v>53163</v>
      </c>
    </row>
    <row r="84" spans="1:7" ht="60" customHeight="1">
      <c r="A84" s="78">
        <v>76</v>
      </c>
      <c r="B84" s="95" t="s">
        <v>271</v>
      </c>
      <c r="C84" s="91">
        <v>912</v>
      </c>
      <c r="D84" s="96" t="s">
        <v>211</v>
      </c>
      <c r="E84" s="96" t="s">
        <v>426</v>
      </c>
      <c r="F84" s="91"/>
      <c r="G84" s="126">
        <f>G85</f>
        <v>18666.77</v>
      </c>
    </row>
    <row r="85" spans="1:7" ht="24" customHeight="1">
      <c r="A85" s="78">
        <v>77</v>
      </c>
      <c r="B85" s="109" t="s">
        <v>272</v>
      </c>
      <c r="C85" s="91">
        <v>912</v>
      </c>
      <c r="D85" s="96" t="s">
        <v>211</v>
      </c>
      <c r="E85" s="96" t="s">
        <v>426</v>
      </c>
      <c r="F85" s="91">
        <v>111</v>
      </c>
      <c r="G85" s="126">
        <v>18666.77</v>
      </c>
    </row>
    <row r="86" spans="1:7" ht="17.25" customHeight="1">
      <c r="A86" s="78">
        <v>78</v>
      </c>
      <c r="B86" s="107" t="s">
        <v>352</v>
      </c>
      <c r="C86" s="91">
        <v>912</v>
      </c>
      <c r="D86" s="96" t="s">
        <v>355</v>
      </c>
      <c r="E86" s="96"/>
      <c r="F86" s="91"/>
      <c r="G86" s="125">
        <f>G87</f>
        <v>26880</v>
      </c>
    </row>
    <row r="87" spans="1:7" ht="16.5" customHeight="1">
      <c r="A87" s="78">
        <v>79</v>
      </c>
      <c r="B87" s="107" t="s">
        <v>286</v>
      </c>
      <c r="C87" s="91">
        <v>912</v>
      </c>
      <c r="D87" s="96" t="s">
        <v>287</v>
      </c>
      <c r="E87" s="96"/>
      <c r="F87" s="91"/>
      <c r="G87" s="126">
        <f>G88+G89</f>
        <v>26880</v>
      </c>
    </row>
    <row r="88" spans="1:7" ht="40.5" customHeight="1">
      <c r="A88" s="78">
        <v>80</v>
      </c>
      <c r="B88" s="95" t="s">
        <v>288</v>
      </c>
      <c r="C88" s="91">
        <v>912</v>
      </c>
      <c r="D88" s="96" t="s">
        <v>287</v>
      </c>
      <c r="E88" s="96" t="s">
        <v>427</v>
      </c>
      <c r="F88" s="91">
        <v>244</v>
      </c>
      <c r="G88" s="126">
        <v>2880</v>
      </c>
    </row>
    <row r="89" spans="1:7" ht="27" customHeight="1">
      <c r="A89" s="78">
        <v>81</v>
      </c>
      <c r="B89" s="109" t="s">
        <v>289</v>
      </c>
      <c r="C89" s="91">
        <v>912</v>
      </c>
      <c r="D89" s="96" t="s">
        <v>287</v>
      </c>
      <c r="E89" s="96" t="s">
        <v>443</v>
      </c>
      <c r="F89" s="91">
        <v>244</v>
      </c>
      <c r="G89" s="126">
        <v>24000</v>
      </c>
    </row>
    <row r="90" spans="1:7" ht="15.75" customHeight="1">
      <c r="A90" s="78">
        <v>82</v>
      </c>
      <c r="B90" s="86" t="s">
        <v>10</v>
      </c>
      <c r="C90" s="93">
        <v>912</v>
      </c>
      <c r="D90" s="98" t="s">
        <v>357</v>
      </c>
      <c r="E90" s="91"/>
      <c r="F90" s="91"/>
      <c r="G90" s="125">
        <f>G92</f>
        <v>278792.9</v>
      </c>
    </row>
    <row r="91" spans="1:7" ht="13.5" customHeight="1">
      <c r="A91" s="78">
        <v>83</v>
      </c>
      <c r="B91" s="107" t="s">
        <v>345</v>
      </c>
      <c r="C91" s="93">
        <v>912</v>
      </c>
      <c r="D91" s="98" t="s">
        <v>5</v>
      </c>
      <c r="E91" s="91"/>
      <c r="F91" s="91"/>
      <c r="G91" s="125">
        <f>G92</f>
        <v>278792.9</v>
      </c>
    </row>
    <row r="92" spans="1:7" ht="63" customHeight="1">
      <c r="A92" s="78">
        <v>84</v>
      </c>
      <c r="B92" s="110" t="s">
        <v>273</v>
      </c>
      <c r="C92" s="91">
        <v>912</v>
      </c>
      <c r="D92" s="96" t="s">
        <v>5</v>
      </c>
      <c r="E92" s="91">
        <v>3960080000</v>
      </c>
      <c r="F92" s="91"/>
      <c r="G92" s="126">
        <f>G93</f>
        <v>278792.9</v>
      </c>
    </row>
    <row r="93" spans="1:7" ht="33.75" customHeight="1">
      <c r="A93" s="78">
        <v>85</v>
      </c>
      <c r="B93" s="95" t="s">
        <v>272</v>
      </c>
      <c r="C93" s="91">
        <v>912</v>
      </c>
      <c r="D93" s="96" t="s">
        <v>5</v>
      </c>
      <c r="E93" s="91">
        <v>3960080000</v>
      </c>
      <c r="F93" s="91">
        <v>111</v>
      </c>
      <c r="G93" s="126">
        <v>278792.9</v>
      </c>
    </row>
    <row r="94" spans="1:7" ht="14.25" customHeight="1">
      <c r="A94" s="78">
        <v>86</v>
      </c>
      <c r="B94" s="86" t="s">
        <v>6</v>
      </c>
      <c r="C94" s="93">
        <v>912</v>
      </c>
      <c r="D94" s="98" t="s">
        <v>353</v>
      </c>
      <c r="E94" s="96"/>
      <c r="F94" s="91"/>
      <c r="G94" s="125">
        <f>G95</f>
        <v>4344374.140000001</v>
      </c>
    </row>
    <row r="95" spans="1:7" ht="12.75" customHeight="1">
      <c r="A95" s="78">
        <v>87</v>
      </c>
      <c r="B95" s="86" t="s">
        <v>346</v>
      </c>
      <c r="C95" s="93">
        <v>912</v>
      </c>
      <c r="D95" s="98" t="s">
        <v>26</v>
      </c>
      <c r="E95" s="96"/>
      <c r="F95" s="91"/>
      <c r="G95" s="125">
        <f>G96+G98+G100+G102+G104</f>
        <v>4344374.140000001</v>
      </c>
    </row>
    <row r="96" spans="1:7" ht="85.5" customHeight="1">
      <c r="A96" s="78">
        <v>88</v>
      </c>
      <c r="B96" s="95" t="s">
        <v>274</v>
      </c>
      <c r="C96" s="91">
        <v>912</v>
      </c>
      <c r="D96" s="96" t="s">
        <v>26</v>
      </c>
      <c r="E96" s="96" t="s">
        <v>428</v>
      </c>
      <c r="F96" s="91"/>
      <c r="G96" s="125">
        <f>G97</f>
        <v>3086340.1</v>
      </c>
    </row>
    <row r="97" spans="1:7" ht="61.5" customHeight="1">
      <c r="A97" s="78">
        <v>89</v>
      </c>
      <c r="B97" s="95" t="s">
        <v>275</v>
      </c>
      <c r="C97" s="91">
        <v>912</v>
      </c>
      <c r="D97" s="96" t="s">
        <v>26</v>
      </c>
      <c r="E97" s="96" t="s">
        <v>428</v>
      </c>
      <c r="F97" s="91">
        <v>611</v>
      </c>
      <c r="G97" s="126">
        <v>3086340.1</v>
      </c>
    </row>
    <row r="98" spans="1:7" ht="122.25" customHeight="1">
      <c r="A98" s="78">
        <v>90</v>
      </c>
      <c r="B98" s="111" t="s">
        <v>276</v>
      </c>
      <c r="C98" s="91">
        <v>912</v>
      </c>
      <c r="D98" s="96" t="s">
        <v>26</v>
      </c>
      <c r="E98" s="96" t="s">
        <v>429</v>
      </c>
      <c r="F98" s="91"/>
      <c r="G98" s="125">
        <f>G99</f>
        <v>285000</v>
      </c>
    </row>
    <row r="99" spans="1:7" ht="63.75" customHeight="1">
      <c r="A99" s="78">
        <v>91</v>
      </c>
      <c r="B99" s="95" t="s">
        <v>275</v>
      </c>
      <c r="C99" s="91">
        <v>912</v>
      </c>
      <c r="D99" s="96" t="s">
        <v>26</v>
      </c>
      <c r="E99" s="96" t="s">
        <v>429</v>
      </c>
      <c r="F99" s="91">
        <v>611</v>
      </c>
      <c r="G99" s="126">
        <v>285000</v>
      </c>
    </row>
    <row r="100" spans="1:7" ht="26.25" customHeight="1">
      <c r="A100" s="78">
        <v>92</v>
      </c>
      <c r="B100" s="112" t="s">
        <v>295</v>
      </c>
      <c r="C100" s="91">
        <v>912</v>
      </c>
      <c r="D100" s="96" t="s">
        <v>26</v>
      </c>
      <c r="E100" s="96" t="s">
        <v>430</v>
      </c>
      <c r="F100" s="91"/>
      <c r="G100" s="125">
        <f>G101</f>
        <v>95000</v>
      </c>
    </row>
    <row r="101" spans="1:7" ht="16.5" customHeight="1">
      <c r="A101" s="78">
        <v>93</v>
      </c>
      <c r="B101" s="95" t="s">
        <v>240</v>
      </c>
      <c r="C101" s="91">
        <v>912</v>
      </c>
      <c r="D101" s="96" t="s">
        <v>26</v>
      </c>
      <c r="E101" s="96" t="s">
        <v>430</v>
      </c>
      <c r="F101" s="91">
        <v>612</v>
      </c>
      <c r="G101" s="126">
        <v>95000</v>
      </c>
    </row>
    <row r="102" spans="1:7" ht="48.75" customHeight="1">
      <c r="A102" s="78">
        <v>94</v>
      </c>
      <c r="B102" s="95" t="s">
        <v>350</v>
      </c>
      <c r="C102" s="91">
        <v>912</v>
      </c>
      <c r="D102" s="96" t="s">
        <v>26</v>
      </c>
      <c r="E102" s="96" t="s">
        <v>431</v>
      </c>
      <c r="F102" s="91"/>
      <c r="G102" s="125">
        <f>G103</f>
        <v>794034.04</v>
      </c>
    </row>
    <row r="103" spans="1:7" ht="62.25" customHeight="1">
      <c r="A103" s="78">
        <v>95</v>
      </c>
      <c r="B103" s="95" t="s">
        <v>275</v>
      </c>
      <c r="C103" s="91">
        <v>912</v>
      </c>
      <c r="D103" s="96" t="s">
        <v>26</v>
      </c>
      <c r="E103" s="96" t="s">
        <v>431</v>
      </c>
      <c r="F103" s="91">
        <v>611</v>
      </c>
      <c r="G103" s="126">
        <v>794034.04</v>
      </c>
    </row>
    <row r="104" spans="1:7" ht="53.25" customHeight="1">
      <c r="A104" s="78">
        <v>96</v>
      </c>
      <c r="B104" s="95" t="s">
        <v>277</v>
      </c>
      <c r="C104" s="91">
        <v>912</v>
      </c>
      <c r="D104" s="96" t="s">
        <v>26</v>
      </c>
      <c r="E104" s="96" t="s">
        <v>432</v>
      </c>
      <c r="F104" s="91"/>
      <c r="G104" s="125">
        <f>G105</f>
        <v>84000</v>
      </c>
    </row>
    <row r="105" spans="1:7" ht="16.5" customHeight="1">
      <c r="A105" s="78">
        <v>97</v>
      </c>
      <c r="B105" s="95" t="s">
        <v>240</v>
      </c>
      <c r="C105" s="91">
        <v>912</v>
      </c>
      <c r="D105" s="96" t="s">
        <v>26</v>
      </c>
      <c r="E105" s="96" t="s">
        <v>432</v>
      </c>
      <c r="F105" s="91">
        <v>612</v>
      </c>
      <c r="G105" s="126">
        <v>84000</v>
      </c>
    </row>
    <row r="106" spans="1:7" ht="15.75" customHeight="1">
      <c r="A106" s="78">
        <v>98</v>
      </c>
      <c r="B106" s="91" t="s">
        <v>347</v>
      </c>
      <c r="C106" s="91"/>
      <c r="D106" s="96"/>
      <c r="E106" s="96"/>
      <c r="F106" s="91"/>
      <c r="G106" s="125">
        <f>G7+G51+G57+G61+G67+G86+G90+G94</f>
        <v>50074461.15</v>
      </c>
    </row>
    <row r="107" spans="2:7" ht="12.75">
      <c r="B107" s="113"/>
      <c r="C107" s="113"/>
      <c r="D107" s="121"/>
      <c r="E107" s="113"/>
      <c r="F107" s="121"/>
      <c r="G107" s="121"/>
    </row>
    <row r="108" spans="2:7" ht="12.75">
      <c r="B108" s="113"/>
      <c r="C108" s="113"/>
      <c r="D108" s="121"/>
      <c r="E108" s="113"/>
      <c r="F108" s="121"/>
      <c r="G108" s="121"/>
    </row>
    <row r="109" ht="54" customHeight="1"/>
    <row r="110" ht="62.25" customHeight="1"/>
    <row r="111" ht="59.25" customHeight="1"/>
    <row r="112" ht="68.25" customHeight="1"/>
    <row r="113" ht="70.5" customHeight="1"/>
    <row r="115" ht="45" customHeight="1"/>
    <row r="118" ht="75.75" customHeight="1"/>
    <row r="122" ht="38.25" customHeight="1"/>
  </sheetData>
  <sheetProtection/>
  <mergeCells count="6">
    <mergeCell ref="A4:A5"/>
    <mergeCell ref="A2:G2"/>
    <mergeCell ref="C4:F4"/>
    <mergeCell ref="B1:G1"/>
    <mergeCell ref="B4:B5"/>
    <mergeCell ref="G4:G5"/>
  </mergeCells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2"/>
  <sheetViews>
    <sheetView zoomScalePageLayoutView="0" workbookViewId="0" topLeftCell="A65">
      <selection activeCell="B38" sqref="B38"/>
    </sheetView>
  </sheetViews>
  <sheetFormatPr defaultColWidth="9.00390625" defaultRowHeight="12.75"/>
  <cols>
    <col min="1" max="1" width="4.00390625" style="118" customWidth="1"/>
    <col min="2" max="2" width="38.125" style="0" customWidth="1"/>
    <col min="3" max="3" width="6.125" style="0" customWidth="1"/>
    <col min="4" max="4" width="8.75390625" style="118" customWidth="1"/>
    <col min="5" max="5" width="10.00390625" style="0" customWidth="1"/>
    <col min="6" max="6" width="5.375" style="118" customWidth="1"/>
    <col min="7" max="7" width="11.75390625" style="118" customWidth="1"/>
    <col min="8" max="8" width="12.625" style="118" customWidth="1"/>
  </cols>
  <sheetData>
    <row r="1" spans="2:10" ht="42" customHeight="1">
      <c r="B1" s="239" t="s">
        <v>495</v>
      </c>
      <c r="C1" s="240"/>
      <c r="D1" s="240"/>
      <c r="E1" s="240"/>
      <c r="F1" s="240"/>
      <c r="G1" s="240"/>
      <c r="H1" s="240"/>
      <c r="I1" s="6"/>
      <c r="J1" s="7"/>
    </row>
    <row r="2" spans="1:10" ht="49.5" customHeight="1">
      <c r="A2" s="235" t="s">
        <v>387</v>
      </c>
      <c r="B2" s="235"/>
      <c r="C2" s="235"/>
      <c r="D2" s="235"/>
      <c r="E2" s="235"/>
      <c r="F2" s="235"/>
      <c r="G2" s="235"/>
      <c r="H2" s="235"/>
      <c r="I2" s="6"/>
      <c r="J2" s="7"/>
    </row>
    <row r="3" spans="2:10" ht="12.75">
      <c r="B3" s="63"/>
      <c r="C3" s="63"/>
      <c r="D3" s="120"/>
      <c r="E3" s="63"/>
      <c r="F3" s="120"/>
      <c r="G3" s="120"/>
      <c r="H3" s="123" t="s">
        <v>204</v>
      </c>
      <c r="I3" s="6"/>
      <c r="J3" s="7"/>
    </row>
    <row r="4" spans="1:10" ht="12.75">
      <c r="A4" s="233" t="s">
        <v>310</v>
      </c>
      <c r="B4" s="241" t="s">
        <v>139</v>
      </c>
      <c r="C4" s="236" t="s">
        <v>205</v>
      </c>
      <c r="D4" s="237"/>
      <c r="E4" s="237"/>
      <c r="F4" s="238"/>
      <c r="G4" s="241" t="s">
        <v>279</v>
      </c>
      <c r="H4" s="241" t="s">
        <v>388</v>
      </c>
      <c r="I4" s="6"/>
      <c r="J4" s="16"/>
    </row>
    <row r="5" spans="1:10" ht="36">
      <c r="A5" s="234"/>
      <c r="B5" s="241"/>
      <c r="C5" s="87" t="s">
        <v>234</v>
      </c>
      <c r="D5" s="87" t="s">
        <v>373</v>
      </c>
      <c r="E5" s="87" t="s">
        <v>206</v>
      </c>
      <c r="F5" s="87" t="s">
        <v>207</v>
      </c>
      <c r="G5" s="241"/>
      <c r="H5" s="241"/>
      <c r="I5" s="6"/>
      <c r="J5" s="16"/>
    </row>
    <row r="6" spans="1:8" ht="12.75">
      <c r="A6" s="78">
        <v>1</v>
      </c>
      <c r="B6" s="89" t="s">
        <v>150</v>
      </c>
      <c r="C6" s="90" t="s">
        <v>149</v>
      </c>
      <c r="D6" s="90"/>
      <c r="E6" s="90"/>
      <c r="F6" s="88"/>
      <c r="G6" s="124">
        <f>G106</f>
        <v>8020311.000000001</v>
      </c>
      <c r="H6" s="124">
        <f>H106</f>
        <v>7723319.95</v>
      </c>
    </row>
    <row r="7" spans="1:8" ht="13.5" customHeight="1">
      <c r="A7" s="78">
        <v>2</v>
      </c>
      <c r="B7" s="86" t="s">
        <v>8</v>
      </c>
      <c r="C7" s="93">
        <v>912</v>
      </c>
      <c r="D7" s="98" t="s">
        <v>360</v>
      </c>
      <c r="E7" s="92"/>
      <c r="F7" s="91"/>
      <c r="G7" s="125">
        <f>G8+G13+G16+G43+G42</f>
        <v>4199798.53</v>
      </c>
      <c r="H7" s="125">
        <f>H8+H13+H16+H43+H42</f>
        <v>4017432.04</v>
      </c>
    </row>
    <row r="8" spans="1:8" ht="38.25" customHeight="1">
      <c r="A8" s="78">
        <v>3</v>
      </c>
      <c r="B8" s="86" t="s">
        <v>28</v>
      </c>
      <c r="C8" s="93">
        <v>912</v>
      </c>
      <c r="D8" s="98" t="s">
        <v>29</v>
      </c>
      <c r="E8" s="94"/>
      <c r="F8" s="93"/>
      <c r="G8" s="125">
        <f>G9+G12</f>
        <v>683239.18</v>
      </c>
      <c r="H8" s="125">
        <f>H9+H12</f>
        <v>673168.24</v>
      </c>
    </row>
    <row r="9" spans="1:8" ht="54" customHeight="1">
      <c r="A9" s="78">
        <v>4</v>
      </c>
      <c r="B9" s="86" t="s">
        <v>249</v>
      </c>
      <c r="C9" s="93">
        <v>912</v>
      </c>
      <c r="D9" s="98" t="s">
        <v>29</v>
      </c>
      <c r="E9" s="93">
        <v>8010060000</v>
      </c>
      <c r="F9" s="93"/>
      <c r="G9" s="125">
        <f>G10+G11</f>
        <v>663239.18</v>
      </c>
      <c r="H9" s="125">
        <f>H10+H11</f>
        <v>673168.24</v>
      </c>
    </row>
    <row r="10" spans="1:8" ht="36.75" customHeight="1">
      <c r="A10" s="78">
        <v>5</v>
      </c>
      <c r="B10" s="95" t="s">
        <v>30</v>
      </c>
      <c r="C10" s="91">
        <v>912</v>
      </c>
      <c r="D10" s="96" t="s">
        <v>29</v>
      </c>
      <c r="E10" s="96" t="s">
        <v>403</v>
      </c>
      <c r="F10" s="91">
        <v>121</v>
      </c>
      <c r="G10" s="91">
        <v>657239.18</v>
      </c>
      <c r="H10" s="126">
        <v>667168.24</v>
      </c>
    </row>
    <row r="11" spans="1:8" ht="39" customHeight="1">
      <c r="A11" s="78">
        <v>6</v>
      </c>
      <c r="B11" s="97" t="s">
        <v>13</v>
      </c>
      <c r="C11" s="91">
        <v>912</v>
      </c>
      <c r="D11" s="96" t="s">
        <v>29</v>
      </c>
      <c r="E11" s="96" t="s">
        <v>403</v>
      </c>
      <c r="F11" s="122" t="s">
        <v>14</v>
      </c>
      <c r="G11" s="122" t="s">
        <v>487</v>
      </c>
      <c r="H11" s="126">
        <v>6000</v>
      </c>
    </row>
    <row r="12" spans="1:8" ht="60.75" customHeight="1">
      <c r="A12" s="78">
        <v>7</v>
      </c>
      <c r="B12" s="97" t="s">
        <v>349</v>
      </c>
      <c r="C12" s="91">
        <v>912</v>
      </c>
      <c r="D12" s="96" t="s">
        <v>29</v>
      </c>
      <c r="E12" s="96" t="s">
        <v>404</v>
      </c>
      <c r="F12" s="122" t="s">
        <v>14</v>
      </c>
      <c r="G12" s="122" t="s">
        <v>442</v>
      </c>
      <c r="H12" s="126">
        <v>0</v>
      </c>
    </row>
    <row r="13" spans="1:8" ht="53.25" customHeight="1">
      <c r="A13" s="78">
        <v>8</v>
      </c>
      <c r="B13" s="86" t="s">
        <v>107</v>
      </c>
      <c r="C13" s="93">
        <v>912</v>
      </c>
      <c r="D13" s="98" t="s">
        <v>15</v>
      </c>
      <c r="E13" s="93"/>
      <c r="F13" s="93"/>
      <c r="G13" s="125">
        <f>G15</f>
        <v>21600</v>
      </c>
      <c r="H13" s="125">
        <f>H15</f>
        <v>21600</v>
      </c>
    </row>
    <row r="14" spans="1:8" ht="48.75" customHeight="1">
      <c r="A14" s="78">
        <v>9</v>
      </c>
      <c r="B14" s="95" t="s">
        <v>18</v>
      </c>
      <c r="C14" s="91">
        <v>912</v>
      </c>
      <c r="D14" s="96" t="s">
        <v>15</v>
      </c>
      <c r="E14" s="96" t="s">
        <v>405</v>
      </c>
      <c r="F14" s="91"/>
      <c r="G14" s="126">
        <f>G15</f>
        <v>21600</v>
      </c>
      <c r="H14" s="126">
        <f>H15</f>
        <v>21600</v>
      </c>
    </row>
    <row r="15" spans="1:8" ht="51" customHeight="1">
      <c r="A15" s="78">
        <v>10</v>
      </c>
      <c r="B15" s="95" t="s">
        <v>250</v>
      </c>
      <c r="C15" s="91">
        <v>912</v>
      </c>
      <c r="D15" s="96" t="s">
        <v>15</v>
      </c>
      <c r="E15" s="96" t="s">
        <v>405</v>
      </c>
      <c r="F15" s="91">
        <v>123</v>
      </c>
      <c r="G15" s="133">
        <v>21600</v>
      </c>
      <c r="H15" s="126">
        <v>21600</v>
      </c>
    </row>
    <row r="16" spans="1:8" ht="51" customHeight="1">
      <c r="A16" s="78">
        <v>11</v>
      </c>
      <c r="B16" s="86" t="s">
        <v>108</v>
      </c>
      <c r="C16" s="93">
        <v>912</v>
      </c>
      <c r="D16" s="98" t="s">
        <v>19</v>
      </c>
      <c r="E16" s="98"/>
      <c r="F16" s="93"/>
      <c r="G16" s="125">
        <f>G17+G19+G33+G39+G29</f>
        <v>3454800.35</v>
      </c>
      <c r="H16" s="125">
        <f>H17+H19+H33+H39+H29</f>
        <v>3281504.8000000003</v>
      </c>
    </row>
    <row r="17" spans="1:8" ht="72" customHeight="1">
      <c r="A17" s="78">
        <v>12</v>
      </c>
      <c r="B17" s="95" t="s">
        <v>251</v>
      </c>
      <c r="C17" s="91">
        <v>912</v>
      </c>
      <c r="D17" s="96" t="s">
        <v>19</v>
      </c>
      <c r="E17" s="96" t="s">
        <v>406</v>
      </c>
      <c r="F17" s="91"/>
      <c r="G17" s="125">
        <f>G18</f>
        <v>8000</v>
      </c>
      <c r="H17" s="125">
        <f>H18</f>
        <v>8000</v>
      </c>
    </row>
    <row r="18" spans="1:8" ht="39" customHeight="1">
      <c r="A18" s="78">
        <v>13</v>
      </c>
      <c r="B18" s="95" t="s">
        <v>16</v>
      </c>
      <c r="C18" s="91">
        <v>912</v>
      </c>
      <c r="D18" s="96" t="s">
        <v>19</v>
      </c>
      <c r="E18" s="96" t="s">
        <v>406</v>
      </c>
      <c r="F18" s="91">
        <v>244</v>
      </c>
      <c r="G18" s="133">
        <v>8000</v>
      </c>
      <c r="H18" s="126">
        <v>8000</v>
      </c>
    </row>
    <row r="19" spans="1:8" ht="51" customHeight="1">
      <c r="A19" s="78">
        <v>14</v>
      </c>
      <c r="B19" s="86" t="s">
        <v>108</v>
      </c>
      <c r="C19" s="93">
        <v>912</v>
      </c>
      <c r="D19" s="98" t="s">
        <v>19</v>
      </c>
      <c r="E19" s="98"/>
      <c r="F19" s="93"/>
      <c r="G19" s="125">
        <f>G20</f>
        <v>3396604.35</v>
      </c>
      <c r="H19" s="125">
        <f>H20</f>
        <v>3219641.4000000004</v>
      </c>
    </row>
    <row r="20" spans="1:8" ht="52.5" customHeight="1">
      <c r="A20" s="78">
        <v>15</v>
      </c>
      <c r="B20" s="86" t="s">
        <v>252</v>
      </c>
      <c r="C20" s="93">
        <v>912</v>
      </c>
      <c r="D20" s="98" t="s">
        <v>19</v>
      </c>
      <c r="E20" s="98" t="s">
        <v>407</v>
      </c>
      <c r="F20" s="93"/>
      <c r="G20" s="125">
        <f>G22+G24+G26+G21+G23+G25+G27+G28</f>
        <v>3396604.35</v>
      </c>
      <c r="H20" s="125">
        <f>H22+H24+H26+H21+H23+H25+H27+H28</f>
        <v>3219641.4000000004</v>
      </c>
    </row>
    <row r="21" spans="1:8" ht="60.75" customHeight="1">
      <c r="A21" s="78">
        <v>16</v>
      </c>
      <c r="B21" s="95" t="s">
        <v>348</v>
      </c>
      <c r="C21" s="91">
        <v>912</v>
      </c>
      <c r="D21" s="96" t="s">
        <v>19</v>
      </c>
      <c r="E21" s="96" t="s">
        <v>408</v>
      </c>
      <c r="F21" s="91">
        <v>121</v>
      </c>
      <c r="G21" s="133">
        <v>934033.94</v>
      </c>
      <c r="H21" s="126">
        <v>941734.92</v>
      </c>
    </row>
    <row r="22" spans="1:8" ht="39.75" customHeight="1">
      <c r="A22" s="78">
        <v>17</v>
      </c>
      <c r="B22" s="95" t="s">
        <v>30</v>
      </c>
      <c r="C22" s="91">
        <v>912</v>
      </c>
      <c r="D22" s="96" t="s">
        <v>19</v>
      </c>
      <c r="E22" s="96" t="s">
        <v>407</v>
      </c>
      <c r="F22" s="91">
        <v>121</v>
      </c>
      <c r="G22" s="133">
        <v>1537964.06</v>
      </c>
      <c r="H22" s="133">
        <v>1556673.85</v>
      </c>
    </row>
    <row r="23" spans="1:8" ht="61.5" customHeight="1">
      <c r="A23" s="78">
        <v>18</v>
      </c>
      <c r="B23" s="95" t="s">
        <v>349</v>
      </c>
      <c r="C23" s="91">
        <v>912</v>
      </c>
      <c r="D23" s="96" t="s">
        <v>19</v>
      </c>
      <c r="E23" s="96" t="s">
        <v>409</v>
      </c>
      <c r="F23" s="91">
        <v>122</v>
      </c>
      <c r="G23" s="133">
        <v>45000</v>
      </c>
      <c r="H23" s="126">
        <v>45000</v>
      </c>
    </row>
    <row r="24" spans="1:8" ht="34.5" customHeight="1">
      <c r="A24" s="78">
        <v>19</v>
      </c>
      <c r="B24" s="95" t="s">
        <v>13</v>
      </c>
      <c r="C24" s="91">
        <v>912</v>
      </c>
      <c r="D24" s="96" t="s">
        <v>19</v>
      </c>
      <c r="E24" s="96" t="s">
        <v>407</v>
      </c>
      <c r="F24" s="91">
        <v>122</v>
      </c>
      <c r="G24" s="133">
        <v>36875</v>
      </c>
      <c r="H24" s="127">
        <v>36875</v>
      </c>
    </row>
    <row r="25" spans="1:8" ht="46.5" customHeight="1">
      <c r="A25" s="78">
        <v>20</v>
      </c>
      <c r="B25" s="95" t="s">
        <v>350</v>
      </c>
      <c r="C25" s="91">
        <v>912</v>
      </c>
      <c r="D25" s="96" t="s">
        <v>19</v>
      </c>
      <c r="E25" s="96" t="s">
        <v>410</v>
      </c>
      <c r="F25" s="91">
        <v>244</v>
      </c>
      <c r="G25" s="133">
        <v>378197.13</v>
      </c>
      <c r="H25" s="127">
        <v>338197.13</v>
      </c>
    </row>
    <row r="26" spans="1:8" ht="40.5" customHeight="1">
      <c r="A26" s="78">
        <v>21</v>
      </c>
      <c r="B26" s="95" t="s">
        <v>16</v>
      </c>
      <c r="C26" s="91">
        <v>912</v>
      </c>
      <c r="D26" s="96" t="s">
        <v>19</v>
      </c>
      <c r="E26" s="96" t="s">
        <v>407</v>
      </c>
      <c r="F26" s="91">
        <v>244</v>
      </c>
      <c r="G26" s="133">
        <v>379214.03</v>
      </c>
      <c r="H26" s="127">
        <v>211923.22</v>
      </c>
    </row>
    <row r="27" spans="1:8" ht="25.5" customHeight="1">
      <c r="A27" s="78">
        <v>21</v>
      </c>
      <c r="B27" s="189" t="s">
        <v>483</v>
      </c>
      <c r="C27" s="91">
        <v>912</v>
      </c>
      <c r="D27" s="96" t="s">
        <v>19</v>
      </c>
      <c r="E27" s="96" t="s">
        <v>485</v>
      </c>
      <c r="F27" s="91">
        <v>244</v>
      </c>
      <c r="G27" s="133">
        <v>53321.77</v>
      </c>
      <c r="H27" s="127">
        <v>53321.72</v>
      </c>
    </row>
    <row r="28" spans="1:8" ht="40.5" customHeight="1">
      <c r="A28" s="78">
        <v>22</v>
      </c>
      <c r="B28" s="189" t="s">
        <v>484</v>
      </c>
      <c r="C28" s="91">
        <v>912</v>
      </c>
      <c r="D28" s="96" t="s">
        <v>19</v>
      </c>
      <c r="E28" s="96" t="s">
        <v>486</v>
      </c>
      <c r="F28" s="91">
        <v>244</v>
      </c>
      <c r="G28" s="133">
        <v>31998.42</v>
      </c>
      <c r="H28" s="127">
        <v>35915.56</v>
      </c>
    </row>
    <row r="29" spans="1:8" ht="50.25" customHeight="1">
      <c r="A29" s="78">
        <v>23</v>
      </c>
      <c r="B29" s="86" t="s">
        <v>252</v>
      </c>
      <c r="C29" s="93">
        <v>912</v>
      </c>
      <c r="D29" s="98" t="s">
        <v>19</v>
      </c>
      <c r="E29" s="98"/>
      <c r="F29" s="91"/>
      <c r="G29" s="128">
        <f>G30</f>
        <v>1209</v>
      </c>
      <c r="H29" s="128">
        <f>H30</f>
        <v>1209</v>
      </c>
    </row>
    <row r="30" spans="1:8" ht="12.75" customHeight="1">
      <c r="A30" s="78">
        <v>24</v>
      </c>
      <c r="B30" s="95" t="s">
        <v>285</v>
      </c>
      <c r="C30" s="91">
        <v>912</v>
      </c>
      <c r="D30" s="96" t="s">
        <v>19</v>
      </c>
      <c r="E30" s="96" t="s">
        <v>407</v>
      </c>
      <c r="F30" s="91">
        <v>852</v>
      </c>
      <c r="G30" s="133">
        <v>1209</v>
      </c>
      <c r="H30" s="127">
        <v>1209</v>
      </c>
    </row>
    <row r="31" spans="1:8" ht="48.75" customHeight="1">
      <c r="A31" s="78">
        <v>25</v>
      </c>
      <c r="B31" s="86" t="s">
        <v>108</v>
      </c>
      <c r="C31" s="93">
        <v>912</v>
      </c>
      <c r="D31" s="98" t="s">
        <v>19</v>
      </c>
      <c r="E31" s="98"/>
      <c r="F31" s="93"/>
      <c r="G31" s="125">
        <f>G32</f>
        <v>19700</v>
      </c>
      <c r="H31" s="125">
        <f>H32</f>
        <v>23367.4</v>
      </c>
    </row>
    <row r="32" spans="1:8" ht="84.75" customHeight="1">
      <c r="A32" s="78">
        <v>26</v>
      </c>
      <c r="B32" s="99" t="s">
        <v>253</v>
      </c>
      <c r="C32" s="93">
        <v>912</v>
      </c>
      <c r="D32" s="98" t="s">
        <v>19</v>
      </c>
      <c r="E32" s="98" t="s">
        <v>411</v>
      </c>
      <c r="F32" s="93"/>
      <c r="G32" s="125">
        <f>G33</f>
        <v>19700</v>
      </c>
      <c r="H32" s="125">
        <f>H33</f>
        <v>23367.4</v>
      </c>
    </row>
    <row r="33" spans="1:8" ht="39.75" customHeight="1">
      <c r="A33" s="78">
        <v>27</v>
      </c>
      <c r="B33" s="95" t="s">
        <v>30</v>
      </c>
      <c r="C33" s="91">
        <v>912</v>
      </c>
      <c r="D33" s="96" t="s">
        <v>19</v>
      </c>
      <c r="E33" s="96" t="s">
        <v>411</v>
      </c>
      <c r="F33" s="91">
        <v>121</v>
      </c>
      <c r="G33" s="133">
        <v>19700</v>
      </c>
      <c r="H33" s="126">
        <v>23367.4</v>
      </c>
    </row>
    <row r="34" spans="2:8" ht="12.75" customHeight="1" hidden="1">
      <c r="B34" s="95" t="s">
        <v>20</v>
      </c>
      <c r="C34" s="91"/>
      <c r="D34" s="91" t="s">
        <v>19</v>
      </c>
      <c r="E34" s="91" t="s">
        <v>21</v>
      </c>
      <c r="F34" s="91"/>
      <c r="G34" s="91"/>
      <c r="H34" s="126">
        <v>510000</v>
      </c>
    </row>
    <row r="35" spans="2:8" ht="12.75" customHeight="1" hidden="1">
      <c r="B35" s="95" t="s">
        <v>30</v>
      </c>
      <c r="C35" s="91"/>
      <c r="D35" s="91" t="s">
        <v>19</v>
      </c>
      <c r="E35" s="91" t="s">
        <v>21</v>
      </c>
      <c r="F35" s="91" t="s">
        <v>31</v>
      </c>
      <c r="G35" s="91"/>
      <c r="H35" s="126">
        <v>465600</v>
      </c>
    </row>
    <row r="36" spans="2:8" ht="12.75" customHeight="1" hidden="1">
      <c r="B36" s="95" t="s">
        <v>13</v>
      </c>
      <c r="C36" s="91"/>
      <c r="D36" s="91" t="s">
        <v>19</v>
      </c>
      <c r="E36" s="91" t="s">
        <v>21</v>
      </c>
      <c r="F36" s="91" t="s">
        <v>14</v>
      </c>
      <c r="G36" s="91"/>
      <c r="H36" s="126">
        <v>22900</v>
      </c>
    </row>
    <row r="37" spans="2:8" ht="15.75" customHeight="1" hidden="1">
      <c r="B37" s="95" t="s">
        <v>16</v>
      </c>
      <c r="C37" s="91"/>
      <c r="D37" s="91" t="s">
        <v>19</v>
      </c>
      <c r="E37" s="91" t="s">
        <v>21</v>
      </c>
      <c r="F37" s="96" t="s">
        <v>17</v>
      </c>
      <c r="G37" s="96"/>
      <c r="H37" s="126">
        <v>21500</v>
      </c>
    </row>
    <row r="38" spans="1:8" ht="228.75" customHeight="1">
      <c r="A38" s="78">
        <v>28</v>
      </c>
      <c r="B38" s="297" t="s">
        <v>254</v>
      </c>
      <c r="C38" s="93">
        <v>912</v>
      </c>
      <c r="D38" s="98" t="s">
        <v>19</v>
      </c>
      <c r="E38" s="98" t="s">
        <v>412</v>
      </c>
      <c r="F38" s="98"/>
      <c r="G38" s="125">
        <f>G39</f>
        <v>29287</v>
      </c>
      <c r="H38" s="125">
        <f>H39</f>
        <v>29287</v>
      </c>
    </row>
    <row r="39" spans="1:8" ht="17.25" customHeight="1">
      <c r="A39" s="78">
        <v>29</v>
      </c>
      <c r="B39" s="95" t="s">
        <v>111</v>
      </c>
      <c r="C39" s="91">
        <v>912</v>
      </c>
      <c r="D39" s="96" t="s">
        <v>19</v>
      </c>
      <c r="E39" s="96" t="s">
        <v>412</v>
      </c>
      <c r="F39" s="96" t="s">
        <v>215</v>
      </c>
      <c r="G39" s="126">
        <v>29287</v>
      </c>
      <c r="H39" s="126">
        <v>29287</v>
      </c>
    </row>
    <row r="40" spans="1:8" ht="14.25" customHeight="1">
      <c r="A40" s="78">
        <v>30</v>
      </c>
      <c r="B40" s="86" t="s">
        <v>255</v>
      </c>
      <c r="C40" s="93">
        <v>912</v>
      </c>
      <c r="D40" s="98" t="s">
        <v>242</v>
      </c>
      <c r="E40" s="96"/>
      <c r="F40" s="96"/>
      <c r="G40" s="125">
        <f>G41</f>
        <v>20000</v>
      </c>
      <c r="H40" s="125">
        <f>H41</f>
        <v>20000</v>
      </c>
    </row>
    <row r="41" spans="1:8" ht="36.75" customHeight="1">
      <c r="A41" s="78">
        <v>31</v>
      </c>
      <c r="B41" s="95" t="s">
        <v>256</v>
      </c>
      <c r="C41" s="91">
        <v>912</v>
      </c>
      <c r="D41" s="96" t="s">
        <v>242</v>
      </c>
      <c r="E41" s="96" t="s">
        <v>413</v>
      </c>
      <c r="F41" s="96"/>
      <c r="G41" s="126">
        <f>G42</f>
        <v>20000</v>
      </c>
      <c r="H41" s="126">
        <f>H42</f>
        <v>20000</v>
      </c>
    </row>
    <row r="42" spans="1:8" ht="14.25" customHeight="1">
      <c r="A42" s="78">
        <v>32</v>
      </c>
      <c r="B42" s="95" t="s">
        <v>222</v>
      </c>
      <c r="C42" s="91">
        <v>912</v>
      </c>
      <c r="D42" s="96" t="s">
        <v>242</v>
      </c>
      <c r="E42" s="96" t="s">
        <v>413</v>
      </c>
      <c r="F42" s="91">
        <v>870</v>
      </c>
      <c r="G42" s="133">
        <v>20000</v>
      </c>
      <c r="H42" s="126">
        <v>20000</v>
      </c>
    </row>
    <row r="43" spans="1:8" ht="15.75" customHeight="1">
      <c r="A43" s="78">
        <v>33</v>
      </c>
      <c r="B43" s="86" t="s">
        <v>109</v>
      </c>
      <c r="C43" s="91">
        <v>912</v>
      </c>
      <c r="D43" s="96" t="s">
        <v>242</v>
      </c>
      <c r="E43" s="91"/>
      <c r="F43" s="91"/>
      <c r="G43" s="125">
        <f>G49+G44+G46</f>
        <v>20159</v>
      </c>
      <c r="H43" s="125">
        <f>H49+H44+H46</f>
        <v>21159</v>
      </c>
    </row>
    <row r="44" spans="1:8" ht="99.75" customHeight="1">
      <c r="A44" s="78">
        <v>34</v>
      </c>
      <c r="B44" s="100" t="s">
        <v>257</v>
      </c>
      <c r="C44" s="93">
        <v>912</v>
      </c>
      <c r="D44" s="98" t="s">
        <v>22</v>
      </c>
      <c r="E44" s="96" t="s">
        <v>414</v>
      </c>
      <c r="F44" s="91"/>
      <c r="G44" s="125">
        <f>G45</f>
        <v>500</v>
      </c>
      <c r="H44" s="125">
        <f>H45</f>
        <v>500</v>
      </c>
    </row>
    <row r="45" spans="1:8" ht="36" customHeight="1">
      <c r="A45" s="78">
        <v>35</v>
      </c>
      <c r="B45" s="101" t="s">
        <v>16</v>
      </c>
      <c r="C45" s="91">
        <v>912</v>
      </c>
      <c r="D45" s="96" t="s">
        <v>22</v>
      </c>
      <c r="E45" s="96" t="s">
        <v>414</v>
      </c>
      <c r="F45" s="91">
        <v>244</v>
      </c>
      <c r="G45" s="133">
        <v>500</v>
      </c>
      <c r="H45" s="126">
        <v>500</v>
      </c>
    </row>
    <row r="46" spans="1:8" ht="58.5" customHeight="1">
      <c r="A46" s="78">
        <v>36</v>
      </c>
      <c r="B46" s="117" t="s">
        <v>258</v>
      </c>
      <c r="C46" s="91">
        <v>912</v>
      </c>
      <c r="D46" s="96" t="s">
        <v>22</v>
      </c>
      <c r="E46" s="96" t="s">
        <v>415</v>
      </c>
      <c r="F46" s="91"/>
      <c r="G46" s="125">
        <f>G47+G48</f>
        <v>9200</v>
      </c>
      <c r="H46" s="125">
        <f>H47+H48</f>
        <v>9200</v>
      </c>
    </row>
    <row r="47" spans="1:8" ht="38.25" customHeight="1">
      <c r="A47" s="78">
        <v>37</v>
      </c>
      <c r="B47" s="95" t="s">
        <v>30</v>
      </c>
      <c r="C47" s="91">
        <v>912</v>
      </c>
      <c r="D47" s="96" t="s">
        <v>22</v>
      </c>
      <c r="E47" s="96" t="s">
        <v>415</v>
      </c>
      <c r="F47" s="91">
        <v>121</v>
      </c>
      <c r="G47" s="133">
        <v>8420</v>
      </c>
      <c r="H47" s="126">
        <v>8420</v>
      </c>
    </row>
    <row r="48" spans="1:8" ht="38.25" customHeight="1">
      <c r="A48" s="78">
        <v>38</v>
      </c>
      <c r="B48" s="102" t="s">
        <v>16</v>
      </c>
      <c r="C48" s="91">
        <v>912</v>
      </c>
      <c r="D48" s="96" t="s">
        <v>22</v>
      </c>
      <c r="E48" s="96" t="s">
        <v>415</v>
      </c>
      <c r="F48" s="91">
        <v>244</v>
      </c>
      <c r="G48" s="133">
        <v>780</v>
      </c>
      <c r="H48" s="126">
        <v>780</v>
      </c>
    </row>
    <row r="49" spans="1:8" s="53" customFormat="1" ht="50.25" customHeight="1">
      <c r="A49" s="119">
        <v>39</v>
      </c>
      <c r="B49" s="86" t="s">
        <v>259</v>
      </c>
      <c r="C49" s="91">
        <v>912</v>
      </c>
      <c r="D49" s="96" t="s">
        <v>22</v>
      </c>
      <c r="E49" s="96" t="s">
        <v>416</v>
      </c>
      <c r="F49" s="96"/>
      <c r="G49" s="185" t="str">
        <f>G50</f>
        <v>10459,00</v>
      </c>
      <c r="H49" s="125">
        <f>H50</f>
        <v>11459</v>
      </c>
    </row>
    <row r="50" spans="1:8" s="53" customFormat="1" ht="37.5" customHeight="1">
      <c r="A50" s="119">
        <v>40</v>
      </c>
      <c r="B50" s="102" t="s">
        <v>16</v>
      </c>
      <c r="C50" s="91">
        <v>912</v>
      </c>
      <c r="D50" s="96" t="s">
        <v>22</v>
      </c>
      <c r="E50" s="96" t="s">
        <v>416</v>
      </c>
      <c r="F50" s="96" t="s">
        <v>17</v>
      </c>
      <c r="G50" s="96" t="s">
        <v>456</v>
      </c>
      <c r="H50" s="126">
        <v>11459</v>
      </c>
    </row>
    <row r="51" spans="1:8" s="53" customFormat="1" ht="15" customHeight="1">
      <c r="A51" s="119">
        <v>41</v>
      </c>
      <c r="B51" s="86" t="s">
        <v>7</v>
      </c>
      <c r="C51" s="93">
        <v>912</v>
      </c>
      <c r="D51" s="98" t="s">
        <v>364</v>
      </c>
      <c r="E51" s="96"/>
      <c r="F51" s="91"/>
      <c r="G51" s="125">
        <f>G52</f>
        <v>379201</v>
      </c>
      <c r="H51" s="125">
        <f>H52</f>
        <v>0</v>
      </c>
    </row>
    <row r="52" spans="1:8" s="53" customFormat="1" ht="13.5" customHeight="1">
      <c r="A52" s="119">
        <v>42</v>
      </c>
      <c r="B52" s="86" t="s">
        <v>260</v>
      </c>
      <c r="C52" s="93">
        <v>912</v>
      </c>
      <c r="D52" s="98" t="s">
        <v>27</v>
      </c>
      <c r="E52" s="96"/>
      <c r="F52" s="91"/>
      <c r="G52" s="126">
        <f>G53+G56</f>
        <v>379201</v>
      </c>
      <c r="H52" s="126">
        <f>H53+H56</f>
        <v>0</v>
      </c>
    </row>
    <row r="53" spans="1:8" s="53" customFormat="1" ht="59.25" customHeight="1">
      <c r="A53" s="119">
        <v>43</v>
      </c>
      <c r="B53" s="86" t="s">
        <v>261</v>
      </c>
      <c r="C53" s="91">
        <v>912</v>
      </c>
      <c r="D53" s="96" t="s">
        <v>27</v>
      </c>
      <c r="E53" s="96" t="s">
        <v>417</v>
      </c>
      <c r="F53" s="91"/>
      <c r="G53" s="125">
        <f>G54+G55</f>
        <v>119906.40000000001</v>
      </c>
      <c r="H53" s="125">
        <f>H54+H55</f>
        <v>0</v>
      </c>
    </row>
    <row r="54" spans="1:8" s="53" customFormat="1" ht="38.25" customHeight="1">
      <c r="A54" s="119">
        <v>44</v>
      </c>
      <c r="B54" s="95" t="s">
        <v>13</v>
      </c>
      <c r="C54" s="91">
        <v>912</v>
      </c>
      <c r="D54" s="96" t="s">
        <v>27</v>
      </c>
      <c r="E54" s="96" t="s">
        <v>417</v>
      </c>
      <c r="F54" s="91">
        <v>122</v>
      </c>
      <c r="G54" s="133">
        <v>65768.6</v>
      </c>
      <c r="H54" s="126">
        <v>0</v>
      </c>
    </row>
    <row r="55" spans="1:8" s="53" customFormat="1" ht="37.5" customHeight="1">
      <c r="A55" s="119">
        <v>45</v>
      </c>
      <c r="B55" s="102" t="s">
        <v>16</v>
      </c>
      <c r="C55" s="91">
        <v>912</v>
      </c>
      <c r="D55" s="96" t="s">
        <v>27</v>
      </c>
      <c r="E55" s="96" t="s">
        <v>417</v>
      </c>
      <c r="F55" s="91">
        <v>244</v>
      </c>
      <c r="G55" s="91">
        <v>54137.8</v>
      </c>
      <c r="H55" s="126">
        <v>0</v>
      </c>
    </row>
    <row r="56" spans="1:8" s="53" customFormat="1" ht="37.5" customHeight="1">
      <c r="A56" s="119">
        <v>46</v>
      </c>
      <c r="B56" s="95" t="s">
        <v>30</v>
      </c>
      <c r="C56" s="91">
        <v>912</v>
      </c>
      <c r="D56" s="96" t="s">
        <v>27</v>
      </c>
      <c r="E56" s="96" t="s">
        <v>418</v>
      </c>
      <c r="F56" s="93">
        <v>121</v>
      </c>
      <c r="G56" s="93">
        <v>259294.6</v>
      </c>
      <c r="H56" s="125">
        <v>0</v>
      </c>
    </row>
    <row r="57" spans="1:8" s="53" customFormat="1" ht="28.5" customHeight="1">
      <c r="A57" s="119">
        <v>47</v>
      </c>
      <c r="B57" s="86" t="s">
        <v>9</v>
      </c>
      <c r="C57" s="93">
        <v>912</v>
      </c>
      <c r="D57" s="98" t="s">
        <v>361</v>
      </c>
      <c r="E57" s="96"/>
      <c r="F57" s="91"/>
      <c r="G57" s="125">
        <f aca="true" t="shared" si="0" ref="G57:H59">G58</f>
        <v>74789</v>
      </c>
      <c r="H57" s="125">
        <f t="shared" si="0"/>
        <v>74789</v>
      </c>
    </row>
    <row r="58" spans="1:8" s="53" customFormat="1" ht="16.5" customHeight="1">
      <c r="A58" s="119">
        <v>48</v>
      </c>
      <c r="B58" s="103" t="s">
        <v>262</v>
      </c>
      <c r="C58" s="93">
        <v>912</v>
      </c>
      <c r="D58" s="98" t="s">
        <v>23</v>
      </c>
      <c r="E58" s="96"/>
      <c r="F58" s="91"/>
      <c r="G58" s="125">
        <f t="shared" si="0"/>
        <v>74789</v>
      </c>
      <c r="H58" s="125">
        <f t="shared" si="0"/>
        <v>74789</v>
      </c>
    </row>
    <row r="59" spans="1:8" ht="84.75" customHeight="1">
      <c r="A59" s="78">
        <v>49</v>
      </c>
      <c r="B59" s="86" t="s">
        <v>263</v>
      </c>
      <c r="C59" s="91">
        <v>912</v>
      </c>
      <c r="D59" s="96" t="s">
        <v>23</v>
      </c>
      <c r="E59" s="96" t="s">
        <v>419</v>
      </c>
      <c r="F59" s="91"/>
      <c r="G59" s="126">
        <f t="shared" si="0"/>
        <v>74789</v>
      </c>
      <c r="H59" s="126">
        <f t="shared" si="0"/>
        <v>74789</v>
      </c>
    </row>
    <row r="60" spans="1:8" ht="39" customHeight="1">
      <c r="A60" s="78">
        <v>50</v>
      </c>
      <c r="B60" s="104" t="s">
        <v>16</v>
      </c>
      <c r="C60" s="91">
        <v>912</v>
      </c>
      <c r="D60" s="96" t="s">
        <v>23</v>
      </c>
      <c r="E60" s="96" t="s">
        <v>419</v>
      </c>
      <c r="F60" s="91">
        <v>244</v>
      </c>
      <c r="G60" s="133">
        <v>74789</v>
      </c>
      <c r="H60" s="126">
        <v>74789</v>
      </c>
    </row>
    <row r="61" spans="1:8" ht="12.75" customHeight="1">
      <c r="A61" s="78">
        <v>51</v>
      </c>
      <c r="B61" s="105" t="s">
        <v>264</v>
      </c>
      <c r="C61" s="93">
        <v>912</v>
      </c>
      <c r="D61" s="98" t="s">
        <v>359</v>
      </c>
      <c r="E61" s="96"/>
      <c r="F61" s="91"/>
      <c r="G61" s="125">
        <f>G62</f>
        <v>155000</v>
      </c>
      <c r="H61" s="125">
        <f>H62</f>
        <v>155000</v>
      </c>
    </row>
    <row r="62" spans="1:8" ht="14.25" customHeight="1">
      <c r="A62" s="78">
        <v>52</v>
      </c>
      <c r="B62" s="86" t="s">
        <v>11</v>
      </c>
      <c r="C62" s="93">
        <v>912</v>
      </c>
      <c r="D62" s="98" t="s">
        <v>210</v>
      </c>
      <c r="E62" s="96"/>
      <c r="F62" s="91"/>
      <c r="G62" s="126">
        <f>G65+G63</f>
        <v>155000</v>
      </c>
      <c r="H62" s="126">
        <f>H65+H63</f>
        <v>155000</v>
      </c>
    </row>
    <row r="63" spans="1:8" ht="63" customHeight="1">
      <c r="A63" s="78">
        <v>53</v>
      </c>
      <c r="B63" s="95" t="s">
        <v>226</v>
      </c>
      <c r="C63" s="91">
        <v>912</v>
      </c>
      <c r="D63" s="96" t="s">
        <v>210</v>
      </c>
      <c r="E63" s="96" t="s">
        <v>420</v>
      </c>
      <c r="F63" s="91"/>
      <c r="G63" s="125">
        <f>G64</f>
        <v>5000</v>
      </c>
      <c r="H63" s="125">
        <f>H64</f>
        <v>5000</v>
      </c>
    </row>
    <row r="64" spans="1:8" ht="34.5" customHeight="1">
      <c r="A64" s="78">
        <v>54</v>
      </c>
      <c r="B64" s="104" t="s">
        <v>16</v>
      </c>
      <c r="C64" s="91">
        <v>912</v>
      </c>
      <c r="D64" s="96" t="s">
        <v>210</v>
      </c>
      <c r="E64" s="96" t="s">
        <v>420</v>
      </c>
      <c r="F64" s="91">
        <v>244</v>
      </c>
      <c r="G64" s="126">
        <v>5000</v>
      </c>
      <c r="H64" s="126">
        <v>5000</v>
      </c>
    </row>
    <row r="65" spans="1:8" ht="63" customHeight="1">
      <c r="A65" s="78">
        <v>55</v>
      </c>
      <c r="B65" s="109" t="s">
        <v>225</v>
      </c>
      <c r="C65" s="91">
        <v>912</v>
      </c>
      <c r="D65" s="96" t="s">
        <v>210</v>
      </c>
      <c r="E65" s="96" t="s">
        <v>421</v>
      </c>
      <c r="F65" s="91"/>
      <c r="G65" s="125">
        <f>G66</f>
        <v>150000</v>
      </c>
      <c r="H65" s="125">
        <f>H66</f>
        <v>150000</v>
      </c>
    </row>
    <row r="66" spans="1:8" ht="36" customHeight="1">
      <c r="A66" s="78">
        <v>56</v>
      </c>
      <c r="B66" s="106" t="s">
        <v>16</v>
      </c>
      <c r="C66" s="91">
        <v>912</v>
      </c>
      <c r="D66" s="96" t="s">
        <v>210</v>
      </c>
      <c r="E66" s="96" t="s">
        <v>421</v>
      </c>
      <c r="F66" s="91">
        <v>244</v>
      </c>
      <c r="G66" s="133">
        <v>150000</v>
      </c>
      <c r="H66" s="126">
        <v>150000</v>
      </c>
    </row>
    <row r="67" spans="1:8" ht="23.25" customHeight="1">
      <c r="A67" s="78">
        <v>57</v>
      </c>
      <c r="B67" s="86" t="s">
        <v>3</v>
      </c>
      <c r="C67" s="93">
        <v>912</v>
      </c>
      <c r="D67" s="98" t="s">
        <v>4</v>
      </c>
      <c r="E67" s="91"/>
      <c r="F67" s="91"/>
      <c r="G67" s="125">
        <f>G68+G72+G75</f>
        <v>889651.79</v>
      </c>
      <c r="H67" s="125">
        <f>H68+H72+H75</f>
        <v>963336.6599999999</v>
      </c>
    </row>
    <row r="68" spans="1:8" ht="13.5" customHeight="1">
      <c r="A68" s="78">
        <v>58</v>
      </c>
      <c r="B68" s="107" t="s">
        <v>265</v>
      </c>
      <c r="C68" s="93">
        <v>912</v>
      </c>
      <c r="D68" s="98" t="s">
        <v>25</v>
      </c>
      <c r="E68" s="91"/>
      <c r="F68" s="91"/>
      <c r="G68" s="125">
        <f>G69</f>
        <v>106000</v>
      </c>
      <c r="H68" s="125">
        <f>H69</f>
        <v>130452.2</v>
      </c>
    </row>
    <row r="69" spans="1:8" ht="48" customHeight="1">
      <c r="A69" s="78">
        <v>59</v>
      </c>
      <c r="B69" s="109" t="s">
        <v>266</v>
      </c>
      <c r="C69" s="91">
        <v>912</v>
      </c>
      <c r="D69" s="96" t="s">
        <v>25</v>
      </c>
      <c r="E69" s="96" t="s">
        <v>422</v>
      </c>
      <c r="F69" s="91"/>
      <c r="G69" s="126">
        <f>G70+G71</f>
        <v>106000</v>
      </c>
      <c r="H69" s="126">
        <f>H70+H71</f>
        <v>130452.2</v>
      </c>
    </row>
    <row r="70" spans="1:8" ht="38.25" customHeight="1">
      <c r="A70" s="78">
        <v>60</v>
      </c>
      <c r="B70" s="95" t="s">
        <v>267</v>
      </c>
      <c r="C70" s="91">
        <v>912</v>
      </c>
      <c r="D70" s="96" t="s">
        <v>25</v>
      </c>
      <c r="E70" s="96" t="s">
        <v>422</v>
      </c>
      <c r="F70" s="91">
        <v>243</v>
      </c>
      <c r="G70" s="133">
        <v>75000</v>
      </c>
      <c r="H70" s="126">
        <v>99000</v>
      </c>
    </row>
    <row r="71" spans="1:8" ht="37.5" customHeight="1">
      <c r="A71" s="78">
        <v>61</v>
      </c>
      <c r="B71" s="101" t="s">
        <v>16</v>
      </c>
      <c r="C71" s="91">
        <v>912</v>
      </c>
      <c r="D71" s="96" t="s">
        <v>25</v>
      </c>
      <c r="E71" s="96" t="s">
        <v>422</v>
      </c>
      <c r="F71" s="91">
        <v>244</v>
      </c>
      <c r="G71" s="133">
        <v>31000</v>
      </c>
      <c r="H71" s="126">
        <v>31452.2</v>
      </c>
    </row>
    <row r="72" spans="1:8" ht="13.5" customHeight="1">
      <c r="A72" s="78">
        <v>62</v>
      </c>
      <c r="B72" s="100" t="s">
        <v>268</v>
      </c>
      <c r="C72" s="93">
        <v>912</v>
      </c>
      <c r="D72" s="98" t="s">
        <v>24</v>
      </c>
      <c r="E72" s="96"/>
      <c r="F72" s="91"/>
      <c r="G72" s="125" t="str">
        <f>G73</f>
        <v>31528,00</v>
      </c>
      <c r="H72" s="125">
        <f>H73</f>
        <v>36528</v>
      </c>
    </row>
    <row r="73" spans="1:8" ht="72.75" customHeight="1">
      <c r="A73" s="78">
        <v>63</v>
      </c>
      <c r="B73" s="109" t="s">
        <v>269</v>
      </c>
      <c r="C73" s="91">
        <v>912</v>
      </c>
      <c r="D73" s="96" t="s">
        <v>24</v>
      </c>
      <c r="E73" s="96" t="s">
        <v>219</v>
      </c>
      <c r="F73" s="96"/>
      <c r="G73" s="126" t="str">
        <f>G74</f>
        <v>31528,00</v>
      </c>
      <c r="H73" s="126">
        <f>H74</f>
        <v>36528</v>
      </c>
    </row>
    <row r="74" spans="1:8" ht="14.25" customHeight="1">
      <c r="A74" s="78">
        <v>64</v>
      </c>
      <c r="B74" s="108" t="s">
        <v>351</v>
      </c>
      <c r="C74" s="91">
        <v>912</v>
      </c>
      <c r="D74" s="96" t="s">
        <v>24</v>
      </c>
      <c r="E74" s="96" t="s">
        <v>219</v>
      </c>
      <c r="F74" s="96" t="s">
        <v>17</v>
      </c>
      <c r="G74" s="96" t="s">
        <v>457</v>
      </c>
      <c r="H74" s="126">
        <v>36528</v>
      </c>
    </row>
    <row r="75" spans="1:8" ht="15" customHeight="1">
      <c r="A75" s="78">
        <v>65</v>
      </c>
      <c r="B75" s="86" t="s">
        <v>110</v>
      </c>
      <c r="C75" s="93">
        <v>912</v>
      </c>
      <c r="D75" s="98" t="s">
        <v>211</v>
      </c>
      <c r="E75" s="96"/>
      <c r="F75" s="91"/>
      <c r="G75" s="125">
        <f>G76+G78+G80</f>
        <v>752123.79</v>
      </c>
      <c r="H75" s="125">
        <f>H76+H78+H80</f>
        <v>796356.46</v>
      </c>
    </row>
    <row r="76" spans="1:8" ht="35.25" customHeight="1">
      <c r="A76" s="78">
        <v>66</v>
      </c>
      <c r="B76" s="95" t="s">
        <v>229</v>
      </c>
      <c r="C76" s="91">
        <v>912</v>
      </c>
      <c r="D76" s="96" t="s">
        <v>211</v>
      </c>
      <c r="E76" s="96" t="s">
        <v>230</v>
      </c>
      <c r="F76" s="91"/>
      <c r="G76" s="126">
        <f>G77</f>
        <v>684115.02</v>
      </c>
      <c r="H76" s="126">
        <f>H77</f>
        <v>721138.2</v>
      </c>
    </row>
    <row r="77" spans="1:8" ht="37.5" customHeight="1">
      <c r="A77" s="78">
        <v>67</v>
      </c>
      <c r="B77" s="106" t="s">
        <v>16</v>
      </c>
      <c r="C77" s="91">
        <v>912</v>
      </c>
      <c r="D77" s="96" t="s">
        <v>211</v>
      </c>
      <c r="E77" s="96" t="s">
        <v>230</v>
      </c>
      <c r="F77" s="91">
        <v>244</v>
      </c>
      <c r="G77" s="133">
        <v>684115.02</v>
      </c>
      <c r="H77" s="126">
        <v>721138.2</v>
      </c>
    </row>
    <row r="78" spans="1:8" ht="48" customHeight="1">
      <c r="A78" s="78">
        <v>68</v>
      </c>
      <c r="B78" s="95" t="s">
        <v>270</v>
      </c>
      <c r="C78" s="91">
        <v>912</v>
      </c>
      <c r="D78" s="96" t="s">
        <v>211</v>
      </c>
      <c r="E78" s="96" t="s">
        <v>231</v>
      </c>
      <c r="F78" s="91"/>
      <c r="G78" s="126">
        <f>G79</f>
        <v>49342</v>
      </c>
      <c r="H78" s="126">
        <f>H79</f>
        <v>53342</v>
      </c>
    </row>
    <row r="79" spans="1:8" ht="37.5" customHeight="1">
      <c r="A79" s="78">
        <v>69</v>
      </c>
      <c r="B79" s="106" t="s">
        <v>16</v>
      </c>
      <c r="C79" s="91">
        <v>912</v>
      </c>
      <c r="D79" s="96" t="s">
        <v>211</v>
      </c>
      <c r="E79" s="96" t="s">
        <v>231</v>
      </c>
      <c r="F79" s="91">
        <v>244</v>
      </c>
      <c r="G79" s="133">
        <v>49342</v>
      </c>
      <c r="H79" s="126">
        <v>53342</v>
      </c>
    </row>
    <row r="80" spans="1:8" ht="60" customHeight="1">
      <c r="A80" s="78">
        <v>70</v>
      </c>
      <c r="B80" s="95" t="s">
        <v>271</v>
      </c>
      <c r="C80" s="91">
        <v>912</v>
      </c>
      <c r="D80" s="96" t="s">
        <v>211</v>
      </c>
      <c r="E80" s="96" t="s">
        <v>228</v>
      </c>
      <c r="F80" s="91"/>
      <c r="G80" s="126">
        <f>G81</f>
        <v>18666.77</v>
      </c>
      <c r="H80" s="126">
        <f>H81</f>
        <v>21876.26</v>
      </c>
    </row>
    <row r="81" spans="1:8" ht="24" customHeight="1">
      <c r="A81" s="78">
        <v>71</v>
      </c>
      <c r="B81" s="109" t="s">
        <v>272</v>
      </c>
      <c r="C81" s="91">
        <v>912</v>
      </c>
      <c r="D81" s="96" t="s">
        <v>211</v>
      </c>
      <c r="E81" s="96" t="s">
        <v>228</v>
      </c>
      <c r="F81" s="91">
        <v>111</v>
      </c>
      <c r="G81" s="133">
        <v>18666.77</v>
      </c>
      <c r="H81" s="126">
        <v>21876.26</v>
      </c>
    </row>
    <row r="82" spans="1:8" ht="13.5" customHeight="1">
      <c r="A82" s="78">
        <v>72</v>
      </c>
      <c r="B82" s="107" t="s">
        <v>375</v>
      </c>
      <c r="C82" s="93">
        <v>912</v>
      </c>
      <c r="D82" s="98" t="s">
        <v>376</v>
      </c>
      <c r="E82" s="96"/>
      <c r="F82" s="91"/>
      <c r="G82" s="134">
        <f>G83</f>
        <v>84280</v>
      </c>
      <c r="H82" s="125">
        <f>H83</f>
        <v>84280</v>
      </c>
    </row>
    <row r="83" spans="1:8" ht="24" customHeight="1">
      <c r="A83" s="78">
        <v>73</v>
      </c>
      <c r="B83" s="68" t="s">
        <v>292</v>
      </c>
      <c r="C83" s="93">
        <v>912</v>
      </c>
      <c r="D83" s="98" t="s">
        <v>374</v>
      </c>
      <c r="E83" s="66" t="s">
        <v>294</v>
      </c>
      <c r="F83" s="91">
        <v>111</v>
      </c>
      <c r="G83" s="133">
        <f>G84</f>
        <v>84280</v>
      </c>
      <c r="H83" s="126">
        <f>H84</f>
        <v>84280</v>
      </c>
    </row>
    <row r="84" spans="1:8" ht="24" customHeight="1">
      <c r="A84" s="78">
        <v>74</v>
      </c>
      <c r="B84" s="64" t="s">
        <v>272</v>
      </c>
      <c r="C84" s="91">
        <v>912</v>
      </c>
      <c r="D84" s="96" t="s">
        <v>374</v>
      </c>
      <c r="E84" s="66" t="s">
        <v>294</v>
      </c>
      <c r="F84" s="91">
        <v>111</v>
      </c>
      <c r="G84" s="133">
        <v>84280</v>
      </c>
      <c r="H84" s="126">
        <v>84280</v>
      </c>
    </row>
    <row r="85" spans="1:8" ht="14.25" customHeight="1">
      <c r="A85" s="78">
        <v>75</v>
      </c>
      <c r="B85" s="107" t="s">
        <v>352</v>
      </c>
      <c r="C85" s="93">
        <v>912</v>
      </c>
      <c r="D85" s="98" t="s">
        <v>355</v>
      </c>
      <c r="E85" s="96"/>
      <c r="F85" s="91"/>
      <c r="G85" s="125">
        <f>G86</f>
        <v>26880</v>
      </c>
      <c r="H85" s="125">
        <f>H86</f>
        <v>26880</v>
      </c>
    </row>
    <row r="86" spans="1:8" ht="14.25" customHeight="1">
      <c r="A86" s="78">
        <v>76</v>
      </c>
      <c r="B86" s="107" t="s">
        <v>286</v>
      </c>
      <c r="C86" s="93">
        <v>912</v>
      </c>
      <c r="D86" s="98" t="s">
        <v>287</v>
      </c>
      <c r="E86" s="96"/>
      <c r="F86" s="91"/>
      <c r="G86" s="126">
        <f>G87+G88</f>
        <v>26880</v>
      </c>
      <c r="H86" s="126">
        <f>H87+H88</f>
        <v>26880</v>
      </c>
    </row>
    <row r="87" spans="1:8" ht="36" customHeight="1">
      <c r="A87" s="78">
        <v>77</v>
      </c>
      <c r="B87" s="95" t="s">
        <v>288</v>
      </c>
      <c r="C87" s="91">
        <v>912</v>
      </c>
      <c r="D87" s="96" t="s">
        <v>287</v>
      </c>
      <c r="E87" s="96" t="s">
        <v>290</v>
      </c>
      <c r="F87" s="91">
        <v>244</v>
      </c>
      <c r="G87" s="133">
        <v>2880</v>
      </c>
      <c r="H87" s="126">
        <v>2880</v>
      </c>
    </row>
    <row r="88" spans="1:8" ht="24" customHeight="1">
      <c r="A88" s="78">
        <v>78</v>
      </c>
      <c r="B88" s="109" t="s">
        <v>289</v>
      </c>
      <c r="C88" s="91">
        <v>912</v>
      </c>
      <c r="D88" s="96" t="s">
        <v>287</v>
      </c>
      <c r="E88" s="96" t="s">
        <v>384</v>
      </c>
      <c r="F88" s="91">
        <v>244</v>
      </c>
      <c r="G88" s="133">
        <v>24000</v>
      </c>
      <c r="H88" s="126">
        <v>24000</v>
      </c>
    </row>
    <row r="89" spans="1:8" ht="15.75" customHeight="1">
      <c r="A89" s="78">
        <v>79</v>
      </c>
      <c r="B89" s="86" t="s">
        <v>10</v>
      </c>
      <c r="C89" s="93">
        <v>912</v>
      </c>
      <c r="D89" s="98" t="s">
        <v>357</v>
      </c>
      <c r="E89" s="91"/>
      <c r="F89" s="91"/>
      <c r="G89" s="125">
        <f>G91</f>
        <v>278792.9</v>
      </c>
      <c r="H89" s="125">
        <f>H91</f>
        <v>286934.25</v>
      </c>
    </row>
    <row r="90" spans="1:8" ht="13.5" customHeight="1">
      <c r="A90" s="78">
        <v>80</v>
      </c>
      <c r="B90" s="107" t="s">
        <v>345</v>
      </c>
      <c r="C90" s="93">
        <v>912</v>
      </c>
      <c r="D90" s="98" t="s">
        <v>5</v>
      </c>
      <c r="E90" s="91"/>
      <c r="F90" s="91"/>
      <c r="G90" s="125">
        <f>G91</f>
        <v>278792.9</v>
      </c>
      <c r="H90" s="125">
        <f>H91</f>
        <v>286934.25</v>
      </c>
    </row>
    <row r="91" spans="1:8" ht="63" customHeight="1">
      <c r="A91" s="78">
        <v>81</v>
      </c>
      <c r="B91" s="110" t="s">
        <v>273</v>
      </c>
      <c r="C91" s="91">
        <v>912</v>
      </c>
      <c r="D91" s="96" t="s">
        <v>5</v>
      </c>
      <c r="E91" s="91">
        <v>3968000</v>
      </c>
      <c r="F91" s="91"/>
      <c r="G91" s="126">
        <f>G92</f>
        <v>278792.9</v>
      </c>
      <c r="H91" s="126">
        <f>H92</f>
        <v>286934.25</v>
      </c>
    </row>
    <row r="92" spans="1:8" ht="25.5" customHeight="1">
      <c r="A92" s="78">
        <v>82</v>
      </c>
      <c r="B92" s="95" t="s">
        <v>272</v>
      </c>
      <c r="C92" s="91">
        <v>912</v>
      </c>
      <c r="D92" s="96" t="s">
        <v>5</v>
      </c>
      <c r="E92" s="91">
        <v>3968000</v>
      </c>
      <c r="F92" s="91">
        <v>111</v>
      </c>
      <c r="G92" s="133">
        <v>278792.9</v>
      </c>
      <c r="H92" s="126">
        <v>286934.25</v>
      </c>
    </row>
    <row r="93" spans="1:8" ht="14.25" customHeight="1">
      <c r="A93" s="78">
        <v>83</v>
      </c>
      <c r="B93" s="86" t="s">
        <v>6</v>
      </c>
      <c r="C93" s="93">
        <v>912</v>
      </c>
      <c r="D93" s="98" t="s">
        <v>353</v>
      </c>
      <c r="E93" s="96"/>
      <c r="F93" s="91"/>
      <c r="G93" s="125">
        <f>G94</f>
        <v>1734347</v>
      </c>
      <c r="H93" s="125">
        <f>H94</f>
        <v>1734376</v>
      </c>
    </row>
    <row r="94" spans="1:8" ht="12.75" customHeight="1">
      <c r="A94" s="78">
        <v>84</v>
      </c>
      <c r="B94" s="86" t="s">
        <v>346</v>
      </c>
      <c r="C94" s="93">
        <v>912</v>
      </c>
      <c r="D94" s="98" t="s">
        <v>26</v>
      </c>
      <c r="E94" s="96"/>
      <c r="F94" s="91"/>
      <c r="G94" s="125">
        <f>G96+G98+G104+G100+G101</f>
        <v>1734347</v>
      </c>
      <c r="H94" s="125">
        <f>H96+H98+H104+H100+H101</f>
        <v>1734376</v>
      </c>
    </row>
    <row r="95" spans="1:8" ht="85.5" customHeight="1">
      <c r="A95" s="78">
        <v>85</v>
      </c>
      <c r="B95" s="95" t="s">
        <v>274</v>
      </c>
      <c r="C95" s="91">
        <v>912</v>
      </c>
      <c r="D95" s="96" t="s">
        <v>26</v>
      </c>
      <c r="E95" s="96" t="s">
        <v>232</v>
      </c>
      <c r="F95" s="91"/>
      <c r="G95" s="125">
        <f>G96</f>
        <v>1498316</v>
      </c>
      <c r="H95" s="125">
        <f>H96</f>
        <v>1498347</v>
      </c>
    </row>
    <row r="96" spans="1:8" ht="61.5" customHeight="1">
      <c r="A96" s="78">
        <v>86</v>
      </c>
      <c r="B96" s="95" t="s">
        <v>275</v>
      </c>
      <c r="C96" s="91">
        <v>912</v>
      </c>
      <c r="D96" s="96" t="s">
        <v>26</v>
      </c>
      <c r="E96" s="96" t="s">
        <v>232</v>
      </c>
      <c r="F96" s="91">
        <v>611</v>
      </c>
      <c r="G96" s="133">
        <v>1498316</v>
      </c>
      <c r="H96" s="133">
        <v>1498347</v>
      </c>
    </row>
    <row r="97" spans="1:8" ht="122.25" customHeight="1">
      <c r="A97" s="78">
        <v>87</v>
      </c>
      <c r="B97" s="111" t="s">
        <v>276</v>
      </c>
      <c r="C97" s="91">
        <v>912</v>
      </c>
      <c r="D97" s="96" t="s">
        <v>26</v>
      </c>
      <c r="E97" s="96" t="s">
        <v>233</v>
      </c>
      <c r="F97" s="91"/>
      <c r="G97" s="125">
        <f>G98</f>
        <v>13000</v>
      </c>
      <c r="H97" s="125">
        <f>H98</f>
        <v>12998</v>
      </c>
    </row>
    <row r="98" spans="1:8" ht="63.75" customHeight="1">
      <c r="A98" s="78">
        <v>88</v>
      </c>
      <c r="B98" s="95" t="s">
        <v>275</v>
      </c>
      <c r="C98" s="91">
        <v>912</v>
      </c>
      <c r="D98" s="96" t="s">
        <v>26</v>
      </c>
      <c r="E98" s="96" t="s">
        <v>233</v>
      </c>
      <c r="F98" s="91">
        <v>611</v>
      </c>
      <c r="G98" s="133">
        <v>13000</v>
      </c>
      <c r="H98" s="133">
        <v>12998</v>
      </c>
    </row>
    <row r="99" spans="1:8" ht="26.25" customHeight="1">
      <c r="A99" s="78">
        <v>89</v>
      </c>
      <c r="B99" s="112" t="s">
        <v>295</v>
      </c>
      <c r="C99" s="91">
        <v>912</v>
      </c>
      <c r="D99" s="96" t="s">
        <v>26</v>
      </c>
      <c r="E99" s="96" t="s">
        <v>296</v>
      </c>
      <c r="F99" s="91"/>
      <c r="G99" s="125">
        <f>G100</f>
        <v>55000</v>
      </c>
      <c r="H99" s="125">
        <f>H100</f>
        <v>55000</v>
      </c>
    </row>
    <row r="100" spans="1:8" ht="16.5" customHeight="1">
      <c r="A100" s="78">
        <v>90</v>
      </c>
      <c r="B100" s="95" t="s">
        <v>240</v>
      </c>
      <c r="C100" s="91">
        <v>912</v>
      </c>
      <c r="D100" s="96" t="s">
        <v>26</v>
      </c>
      <c r="E100" s="96" t="s">
        <v>296</v>
      </c>
      <c r="F100" s="91">
        <v>612</v>
      </c>
      <c r="G100" s="133">
        <v>55000</v>
      </c>
      <c r="H100" s="126">
        <v>55000</v>
      </c>
    </row>
    <row r="101" spans="1:8" ht="48.75" customHeight="1">
      <c r="A101" s="78">
        <v>91</v>
      </c>
      <c r="B101" s="95" t="s">
        <v>350</v>
      </c>
      <c r="C101" s="91">
        <v>912</v>
      </c>
      <c r="D101" s="96" t="s">
        <v>26</v>
      </c>
      <c r="E101" s="96" t="s">
        <v>385</v>
      </c>
      <c r="F101" s="91"/>
      <c r="G101" s="134">
        <f>G102</f>
        <v>114031</v>
      </c>
      <c r="H101" s="125">
        <f>H102</f>
        <v>114031</v>
      </c>
    </row>
    <row r="102" spans="1:8" ht="62.25" customHeight="1">
      <c r="A102" s="78">
        <v>92</v>
      </c>
      <c r="B102" s="95" t="s">
        <v>275</v>
      </c>
      <c r="C102" s="91">
        <v>912</v>
      </c>
      <c r="D102" s="96" t="s">
        <v>26</v>
      </c>
      <c r="E102" s="96" t="s">
        <v>385</v>
      </c>
      <c r="F102" s="91">
        <v>611</v>
      </c>
      <c r="G102" s="133">
        <v>114031</v>
      </c>
      <c r="H102" s="126">
        <v>114031</v>
      </c>
    </row>
    <row r="103" spans="1:8" ht="53.25" customHeight="1">
      <c r="A103" s="78">
        <v>93</v>
      </c>
      <c r="B103" s="95" t="s">
        <v>277</v>
      </c>
      <c r="C103" s="91">
        <v>912</v>
      </c>
      <c r="D103" s="96" t="s">
        <v>26</v>
      </c>
      <c r="E103" s="96" t="s">
        <v>218</v>
      </c>
      <c r="F103" s="91"/>
      <c r="G103" s="125">
        <f>G104</f>
        <v>54000</v>
      </c>
      <c r="H103" s="125">
        <f>H104</f>
        <v>54000</v>
      </c>
    </row>
    <row r="104" spans="1:8" ht="16.5" customHeight="1">
      <c r="A104" s="78">
        <v>94</v>
      </c>
      <c r="B104" s="95" t="s">
        <v>240</v>
      </c>
      <c r="C104" s="91">
        <v>912</v>
      </c>
      <c r="D104" s="96" t="s">
        <v>26</v>
      </c>
      <c r="E104" s="96" t="s">
        <v>218</v>
      </c>
      <c r="F104" s="91">
        <v>612</v>
      </c>
      <c r="G104" s="133">
        <v>54000</v>
      </c>
      <c r="H104" s="126">
        <v>54000</v>
      </c>
    </row>
    <row r="105" spans="1:8" ht="16.5" customHeight="1">
      <c r="A105" s="78">
        <v>95</v>
      </c>
      <c r="B105" s="67" t="s">
        <v>2</v>
      </c>
      <c r="C105" s="91"/>
      <c r="D105" s="96"/>
      <c r="E105" s="96"/>
      <c r="F105" s="91"/>
      <c r="G105" s="134">
        <v>197570.78</v>
      </c>
      <c r="H105" s="125">
        <v>380292</v>
      </c>
    </row>
    <row r="106" spans="1:8" ht="15.75" customHeight="1">
      <c r="A106" s="78">
        <v>96</v>
      </c>
      <c r="B106" s="91" t="s">
        <v>347</v>
      </c>
      <c r="C106" s="91"/>
      <c r="D106" s="96"/>
      <c r="E106" s="96"/>
      <c r="F106" s="91"/>
      <c r="G106" s="125">
        <f>G7+G51+G57+G61+G67+G82+G85+G89+G93+G105</f>
        <v>8020311.000000001</v>
      </c>
      <c r="H106" s="125">
        <f>H7+H51+H57+H61+H67+H82+H85+H89+H93+H105</f>
        <v>7723319.95</v>
      </c>
    </row>
    <row r="107" spans="2:8" ht="12.75">
      <c r="B107" s="113"/>
      <c r="C107" s="113"/>
      <c r="D107" s="121"/>
      <c r="E107" s="113"/>
      <c r="F107" s="121"/>
      <c r="G107" s="121"/>
      <c r="H107" s="121"/>
    </row>
    <row r="108" spans="2:8" ht="12.75">
      <c r="B108" s="113"/>
      <c r="C108" s="113"/>
      <c r="D108" s="121"/>
      <c r="E108" s="113"/>
      <c r="F108" s="121"/>
      <c r="G108" s="121"/>
      <c r="H108" s="121"/>
    </row>
    <row r="109" ht="54" customHeight="1"/>
    <row r="110" ht="62.25" customHeight="1"/>
    <row r="111" ht="59.25" customHeight="1"/>
    <row r="112" ht="68.25" customHeight="1"/>
    <row r="113" ht="70.5" customHeight="1"/>
    <row r="115" spans="2:10" s="118" customFormat="1" ht="45" customHeight="1">
      <c r="B115"/>
      <c r="C115"/>
      <c r="E115"/>
      <c r="I115"/>
      <c r="J115"/>
    </row>
    <row r="118" spans="2:10" s="118" customFormat="1" ht="75.75" customHeight="1">
      <c r="B118"/>
      <c r="C118"/>
      <c r="E118"/>
      <c r="I118"/>
      <c r="J118"/>
    </row>
    <row r="122" spans="2:10" s="118" customFormat="1" ht="38.25" customHeight="1">
      <c r="B122"/>
      <c r="C122"/>
      <c r="E122"/>
      <c r="I122"/>
      <c r="J122"/>
    </row>
  </sheetData>
  <sheetProtection/>
  <mergeCells count="7">
    <mergeCell ref="B1:H1"/>
    <mergeCell ref="A2:H2"/>
    <mergeCell ref="A4:A5"/>
    <mergeCell ref="B4:B5"/>
    <mergeCell ref="C4:F4"/>
    <mergeCell ref="H4:H5"/>
    <mergeCell ref="G4:G5"/>
  </mergeCells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SheetLayoutView="100" zoomScalePageLayoutView="0" workbookViewId="0" topLeftCell="H1">
      <selection activeCell="J4" sqref="J4"/>
    </sheetView>
  </sheetViews>
  <sheetFormatPr defaultColWidth="9.00390625" defaultRowHeight="12.75"/>
  <cols>
    <col min="1" max="1" width="8.00390625" style="0" hidden="1" customWidth="1"/>
    <col min="2" max="7" width="9.125" style="0" hidden="1" customWidth="1"/>
    <col min="8" max="8" width="8.00390625" style="0" customWidth="1"/>
    <col min="9" max="9" width="21.375" style="0" customWidth="1"/>
    <col min="10" max="10" width="102.875" style="0" customWidth="1"/>
  </cols>
  <sheetData>
    <row r="1" spans="1:10" ht="15">
      <c r="A1" s="14"/>
      <c r="B1" s="14"/>
      <c r="C1" s="14"/>
      <c r="D1" s="14"/>
      <c r="E1" s="14"/>
      <c r="F1" s="14"/>
      <c r="G1" s="14"/>
      <c r="H1" s="14"/>
      <c r="I1" s="15"/>
      <c r="J1" s="7" t="s">
        <v>142</v>
      </c>
    </row>
    <row r="2" spans="1:10" ht="15">
      <c r="A2" s="14"/>
      <c r="B2" s="14"/>
      <c r="C2" s="14"/>
      <c r="D2" s="14"/>
      <c r="E2" s="14"/>
      <c r="F2" s="14"/>
      <c r="G2" s="14"/>
      <c r="H2" s="14"/>
      <c r="I2" s="15"/>
      <c r="J2" s="7" t="s">
        <v>151</v>
      </c>
    </row>
    <row r="3" spans="1:10" ht="15">
      <c r="A3" s="14"/>
      <c r="B3" s="14"/>
      <c r="C3" s="14"/>
      <c r="D3" s="14"/>
      <c r="E3" s="14"/>
      <c r="F3" s="14"/>
      <c r="G3" s="14"/>
      <c r="H3" s="14"/>
      <c r="I3" s="15"/>
      <c r="J3" s="7" t="s">
        <v>497</v>
      </c>
    </row>
    <row r="4" spans="1:10" ht="15">
      <c r="A4" s="14"/>
      <c r="B4" s="14"/>
      <c r="C4" s="14"/>
      <c r="D4" s="14"/>
      <c r="E4" s="14"/>
      <c r="F4" s="14"/>
      <c r="G4" s="14"/>
      <c r="H4" s="14"/>
      <c r="I4" s="15"/>
      <c r="J4" s="16"/>
    </row>
    <row r="5" spans="1:10" ht="15.75" customHeight="1">
      <c r="A5" s="248" t="s">
        <v>152</v>
      </c>
      <c r="B5" s="248"/>
      <c r="C5" s="248"/>
      <c r="D5" s="248"/>
      <c r="E5" s="248"/>
      <c r="F5" s="248"/>
      <c r="G5" s="248"/>
      <c r="H5" s="248"/>
      <c r="I5" s="248"/>
      <c r="J5" s="248"/>
    </row>
    <row r="6" spans="1:10" ht="19.5" customHeight="1">
      <c r="A6" s="248" t="s">
        <v>390</v>
      </c>
      <c r="B6" s="249"/>
      <c r="C6" s="249"/>
      <c r="D6" s="249"/>
      <c r="E6" s="249"/>
      <c r="F6" s="249"/>
      <c r="G6" s="249"/>
      <c r="H6" s="249"/>
      <c r="I6" s="249"/>
      <c r="J6" s="249"/>
    </row>
    <row r="7" spans="1:10" ht="12.75">
      <c r="A7" s="250" t="s">
        <v>137</v>
      </c>
      <c r="B7" s="251"/>
      <c r="C7" s="251"/>
      <c r="D7" s="251"/>
      <c r="E7" s="251"/>
      <c r="F7" s="251"/>
      <c r="G7" s="251"/>
      <c r="H7" s="252"/>
      <c r="I7" s="256" t="s">
        <v>138</v>
      </c>
      <c r="J7" s="257" t="s">
        <v>139</v>
      </c>
    </row>
    <row r="8" spans="1:10" ht="12.75">
      <c r="A8" s="253"/>
      <c r="B8" s="254"/>
      <c r="C8" s="254"/>
      <c r="D8" s="254"/>
      <c r="E8" s="254"/>
      <c r="F8" s="254"/>
      <c r="G8" s="254"/>
      <c r="H8" s="255"/>
      <c r="I8" s="256"/>
      <c r="J8" s="257"/>
    </row>
    <row r="9" spans="1:10" ht="15">
      <c r="A9" s="242" t="s">
        <v>101</v>
      </c>
      <c r="B9" s="245" t="s">
        <v>102</v>
      </c>
      <c r="C9" s="22"/>
      <c r="D9" s="22"/>
      <c r="E9" s="22"/>
      <c r="F9" s="22"/>
      <c r="G9" s="22"/>
      <c r="H9" s="17" t="s">
        <v>149</v>
      </c>
      <c r="I9" s="18"/>
      <c r="J9" s="24" t="s">
        <v>150</v>
      </c>
    </row>
    <row r="10" spans="1:10" ht="30">
      <c r="A10" s="243"/>
      <c r="B10" s="246"/>
      <c r="C10" s="23"/>
      <c r="D10" s="23"/>
      <c r="E10" s="23"/>
      <c r="F10" s="23"/>
      <c r="G10" s="23"/>
      <c r="H10" s="17" t="s">
        <v>149</v>
      </c>
      <c r="I10" s="19" t="s">
        <v>105</v>
      </c>
      <c r="J10" s="25" t="s">
        <v>153</v>
      </c>
    </row>
    <row r="11" spans="1:10" ht="30">
      <c r="A11" s="243"/>
      <c r="B11" s="246"/>
      <c r="C11" s="23"/>
      <c r="D11" s="23"/>
      <c r="E11" s="23"/>
      <c r="F11" s="23"/>
      <c r="G11" s="23"/>
      <c r="H11" s="17" t="s">
        <v>149</v>
      </c>
      <c r="I11" s="19" t="s">
        <v>106</v>
      </c>
      <c r="J11" s="25" t="s">
        <v>156</v>
      </c>
    </row>
    <row r="12" spans="1:10" ht="20.25" customHeight="1">
      <c r="A12" s="243"/>
      <c r="B12" s="246"/>
      <c r="C12" s="23"/>
      <c r="D12" s="23"/>
      <c r="E12" s="23"/>
      <c r="F12" s="23"/>
      <c r="G12" s="23"/>
      <c r="H12" s="17" t="s">
        <v>149</v>
      </c>
      <c r="I12" s="20" t="s">
        <v>104</v>
      </c>
      <c r="J12" s="25" t="s">
        <v>99</v>
      </c>
    </row>
    <row r="13" spans="1:10" ht="21" customHeight="1">
      <c r="A13" s="244"/>
      <c r="B13" s="247"/>
      <c r="C13" s="26"/>
      <c r="D13" s="26"/>
      <c r="E13" s="26"/>
      <c r="F13" s="26"/>
      <c r="G13" s="26"/>
      <c r="H13" s="17" t="s">
        <v>149</v>
      </c>
      <c r="I13" s="20" t="s">
        <v>103</v>
      </c>
      <c r="J13" s="25" t="s">
        <v>100</v>
      </c>
    </row>
  </sheetData>
  <sheetProtection/>
  <mergeCells count="7">
    <mergeCell ref="A9:A13"/>
    <mergeCell ref="B9:B13"/>
    <mergeCell ref="A5:J5"/>
    <mergeCell ref="A6:J6"/>
    <mergeCell ref="A7:H8"/>
    <mergeCell ref="I7:I8"/>
    <mergeCell ref="J7:J8"/>
  </mergeCells>
  <printOptions/>
  <pageMargins left="0.95" right="0.22" top="0.64" bottom="1" header="0.5" footer="0.5"/>
  <pageSetup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view="pageBreakPreview" zoomScaleSheetLayoutView="100" zoomScalePageLayoutView="0" workbookViewId="0" topLeftCell="A22">
      <selection activeCell="E4" sqref="E4"/>
    </sheetView>
  </sheetViews>
  <sheetFormatPr defaultColWidth="9.00390625" defaultRowHeight="12.75"/>
  <cols>
    <col min="1" max="1" width="6.625" style="0" customWidth="1"/>
    <col min="2" max="2" width="6.125" style="0" customWidth="1"/>
    <col min="3" max="3" width="4.75390625" style="0" customWidth="1"/>
    <col min="4" max="4" width="21.375" style="0" customWidth="1"/>
    <col min="5" max="5" width="106.25390625" style="0" customWidth="1"/>
  </cols>
  <sheetData>
    <row r="1" spans="1:5" ht="15">
      <c r="A1" s="14"/>
      <c r="B1" s="14"/>
      <c r="C1" s="14"/>
      <c r="D1" s="15"/>
      <c r="E1" s="7" t="s">
        <v>141</v>
      </c>
    </row>
    <row r="2" spans="1:5" ht="15">
      <c r="A2" s="14"/>
      <c r="B2" s="14"/>
      <c r="C2" s="14"/>
      <c r="D2" s="15"/>
      <c r="E2" s="7" t="s">
        <v>151</v>
      </c>
    </row>
    <row r="3" spans="1:5" ht="15">
      <c r="A3" s="14"/>
      <c r="B3" s="14"/>
      <c r="C3" s="14"/>
      <c r="D3" s="15"/>
      <c r="E3" s="7" t="s">
        <v>497</v>
      </c>
    </row>
    <row r="4" spans="1:5" ht="7.5" customHeight="1">
      <c r="A4" s="14"/>
      <c r="B4" s="14"/>
      <c r="C4" s="14"/>
      <c r="D4" s="15"/>
      <c r="E4" s="16"/>
    </row>
    <row r="5" spans="1:5" ht="15.75" customHeight="1">
      <c r="A5" s="262" t="s">
        <v>391</v>
      </c>
      <c r="B5" s="262"/>
      <c r="C5" s="262"/>
      <c r="D5" s="262"/>
      <c r="E5" s="262"/>
    </row>
    <row r="6" spans="1:5" ht="9" customHeight="1">
      <c r="A6" s="54"/>
      <c r="B6" s="54"/>
      <c r="C6" s="54"/>
      <c r="D6" s="54"/>
      <c r="E6" s="54"/>
    </row>
    <row r="7" spans="1:5" ht="17.25" customHeight="1">
      <c r="A7" s="265" t="s">
        <v>92</v>
      </c>
      <c r="B7" s="266"/>
      <c r="C7" s="267"/>
      <c r="D7" s="31" t="s">
        <v>93</v>
      </c>
      <c r="E7" s="30" t="s">
        <v>94</v>
      </c>
    </row>
    <row r="8" spans="1:5" ht="25.5" customHeight="1">
      <c r="A8" s="32" t="s">
        <v>95</v>
      </c>
      <c r="B8" s="32" t="s">
        <v>96</v>
      </c>
      <c r="C8" s="30" t="s">
        <v>65</v>
      </c>
      <c r="D8" s="31"/>
      <c r="E8" s="30"/>
    </row>
    <row r="9" spans="1:5" ht="22.5" customHeight="1">
      <c r="A9" s="263" t="s">
        <v>154</v>
      </c>
      <c r="B9" s="264" t="s">
        <v>155</v>
      </c>
      <c r="C9" s="30">
        <v>890</v>
      </c>
      <c r="D9" s="31" t="s">
        <v>119</v>
      </c>
      <c r="E9" s="33" t="s">
        <v>120</v>
      </c>
    </row>
    <row r="10" spans="1:5" ht="52.5" customHeight="1">
      <c r="A10" s="263"/>
      <c r="B10" s="264"/>
      <c r="C10" s="34" t="s">
        <v>177</v>
      </c>
      <c r="D10" s="35" t="s">
        <v>125</v>
      </c>
      <c r="E10" s="36" t="s">
        <v>157</v>
      </c>
    </row>
    <row r="11" spans="1:5" ht="48" customHeight="1">
      <c r="A11" s="268" t="s">
        <v>150</v>
      </c>
      <c r="B11" s="269" t="s">
        <v>333</v>
      </c>
      <c r="C11" s="34" t="s">
        <v>149</v>
      </c>
      <c r="D11" s="35" t="s">
        <v>112</v>
      </c>
      <c r="E11" s="37" t="s">
        <v>72</v>
      </c>
    </row>
    <row r="12" spans="1:5" ht="48.75" customHeight="1">
      <c r="A12" s="258"/>
      <c r="B12" s="260"/>
      <c r="C12" s="34" t="s">
        <v>149</v>
      </c>
      <c r="D12" s="35" t="s">
        <v>144</v>
      </c>
      <c r="E12" s="37" t="s">
        <v>72</v>
      </c>
    </row>
    <row r="13" spans="1:5" ht="50.25" customHeight="1">
      <c r="A13" s="258"/>
      <c r="B13" s="260"/>
      <c r="C13" s="34" t="s">
        <v>149</v>
      </c>
      <c r="D13" s="35" t="s">
        <v>158</v>
      </c>
      <c r="E13" s="37" t="s">
        <v>72</v>
      </c>
    </row>
    <row r="14" spans="1:5" ht="48" customHeight="1">
      <c r="A14" s="258"/>
      <c r="B14" s="260"/>
      <c r="C14" s="34" t="s">
        <v>149</v>
      </c>
      <c r="D14" s="35" t="s">
        <v>159</v>
      </c>
      <c r="E14" s="37" t="s">
        <v>72</v>
      </c>
    </row>
    <row r="15" spans="1:5" ht="48" customHeight="1">
      <c r="A15" s="258"/>
      <c r="B15" s="260"/>
      <c r="C15" s="34" t="s">
        <v>149</v>
      </c>
      <c r="D15" s="35" t="s">
        <v>160</v>
      </c>
      <c r="E15" s="37" t="s">
        <v>72</v>
      </c>
    </row>
    <row r="16" spans="1:5" ht="67.5" customHeight="1">
      <c r="A16" s="258"/>
      <c r="B16" s="260"/>
      <c r="C16" s="34" t="s">
        <v>149</v>
      </c>
      <c r="D16" s="38" t="s">
        <v>114</v>
      </c>
      <c r="E16" s="36" t="s">
        <v>118</v>
      </c>
    </row>
    <row r="17" spans="1:5" ht="58.5" customHeight="1">
      <c r="A17" s="258"/>
      <c r="B17" s="260"/>
      <c r="C17" s="34" t="s">
        <v>149</v>
      </c>
      <c r="D17" s="38" t="s">
        <v>145</v>
      </c>
      <c r="E17" s="36" t="s">
        <v>118</v>
      </c>
    </row>
    <row r="18" spans="1:5" ht="58.5" customHeight="1">
      <c r="A18" s="258"/>
      <c r="B18" s="260"/>
      <c r="C18" s="34" t="s">
        <v>149</v>
      </c>
      <c r="D18" s="38" t="s">
        <v>146</v>
      </c>
      <c r="E18" s="40" t="s">
        <v>118</v>
      </c>
    </row>
    <row r="19" spans="1:5" ht="32.25" customHeight="1">
      <c r="A19" s="258" t="s">
        <v>150</v>
      </c>
      <c r="B19" s="260" t="s">
        <v>333</v>
      </c>
      <c r="C19" s="34" t="s">
        <v>149</v>
      </c>
      <c r="D19" s="38" t="s">
        <v>113</v>
      </c>
      <c r="E19" s="39" t="s">
        <v>75</v>
      </c>
    </row>
    <row r="20" spans="1:5" ht="30.75" customHeight="1">
      <c r="A20" s="258"/>
      <c r="B20" s="260"/>
      <c r="C20" s="34" t="s">
        <v>149</v>
      </c>
      <c r="D20" s="38" t="s">
        <v>147</v>
      </c>
      <c r="E20" s="39" t="s">
        <v>75</v>
      </c>
    </row>
    <row r="21" spans="1:5" ht="29.25" customHeight="1">
      <c r="A21" s="258"/>
      <c r="B21" s="260"/>
      <c r="C21" s="34" t="s">
        <v>149</v>
      </c>
      <c r="D21" s="38" t="s">
        <v>148</v>
      </c>
      <c r="E21" s="39" t="s">
        <v>75</v>
      </c>
    </row>
    <row r="22" spans="1:6" ht="31.5" customHeight="1">
      <c r="A22" s="258"/>
      <c r="B22" s="260"/>
      <c r="C22" s="34" t="s">
        <v>149</v>
      </c>
      <c r="D22" s="38" t="s">
        <v>178</v>
      </c>
      <c r="E22" s="41" t="s">
        <v>179</v>
      </c>
      <c r="F22" s="21"/>
    </row>
    <row r="23" spans="1:6" ht="34.5" customHeight="1">
      <c r="A23" s="258"/>
      <c r="B23" s="260"/>
      <c r="C23" s="34" t="s">
        <v>149</v>
      </c>
      <c r="D23" s="38" t="s">
        <v>0</v>
      </c>
      <c r="E23" s="41" t="s">
        <v>1</v>
      </c>
      <c r="F23" s="21"/>
    </row>
    <row r="24" spans="1:5" ht="18" customHeight="1">
      <c r="A24" s="258"/>
      <c r="B24" s="260"/>
      <c r="C24" s="34" t="s">
        <v>149</v>
      </c>
      <c r="D24" s="38" t="s">
        <v>119</v>
      </c>
      <c r="E24" s="37" t="s">
        <v>120</v>
      </c>
    </row>
    <row r="25" spans="1:5" ht="15.75" customHeight="1">
      <c r="A25" s="258"/>
      <c r="B25" s="260"/>
      <c r="C25" s="34" t="s">
        <v>149</v>
      </c>
      <c r="D25" s="38" t="s">
        <v>115</v>
      </c>
      <c r="E25" s="37" t="s">
        <v>97</v>
      </c>
    </row>
    <row r="26" spans="1:5" ht="16.5" customHeight="1">
      <c r="A26" s="258"/>
      <c r="B26" s="260"/>
      <c r="C26" s="34" t="s">
        <v>149</v>
      </c>
      <c r="D26" s="59" t="s">
        <v>116</v>
      </c>
      <c r="E26" s="41" t="s">
        <v>98</v>
      </c>
    </row>
    <row r="27" spans="1:5" ht="30" customHeight="1">
      <c r="A27" s="258"/>
      <c r="B27" s="260"/>
      <c r="C27" s="34" t="s">
        <v>149</v>
      </c>
      <c r="D27" s="35" t="s">
        <v>117</v>
      </c>
      <c r="E27" s="42" t="s">
        <v>90</v>
      </c>
    </row>
    <row r="28" spans="1:5" ht="48" customHeight="1">
      <c r="A28" s="258"/>
      <c r="B28" s="260"/>
      <c r="C28" s="34" t="s">
        <v>149</v>
      </c>
      <c r="D28" s="35" t="s">
        <v>121</v>
      </c>
      <c r="E28" s="42" t="s">
        <v>122</v>
      </c>
    </row>
    <row r="29" spans="1:5" ht="30" customHeight="1">
      <c r="A29" s="258"/>
      <c r="B29" s="260"/>
      <c r="C29" s="34" t="s">
        <v>149</v>
      </c>
      <c r="D29" s="35" t="s">
        <v>488</v>
      </c>
      <c r="E29" s="41" t="s">
        <v>479</v>
      </c>
    </row>
    <row r="30" spans="1:5" ht="16.5" customHeight="1">
      <c r="A30" s="258"/>
      <c r="B30" s="260"/>
      <c r="C30" s="34" t="s">
        <v>149</v>
      </c>
      <c r="D30" s="35" t="s">
        <v>123</v>
      </c>
      <c r="E30" s="42" t="s">
        <v>124</v>
      </c>
    </row>
    <row r="31" spans="1:5" ht="31.5" customHeight="1">
      <c r="A31" s="258"/>
      <c r="B31" s="260"/>
      <c r="C31" s="34" t="s">
        <v>149</v>
      </c>
      <c r="D31" s="35" t="s">
        <v>489</v>
      </c>
      <c r="E31" s="41" t="s">
        <v>480</v>
      </c>
    </row>
    <row r="32" spans="1:5" ht="28.5" customHeight="1">
      <c r="A32" s="258"/>
      <c r="B32" s="260"/>
      <c r="C32" s="34" t="s">
        <v>149</v>
      </c>
      <c r="D32" s="38" t="s">
        <v>490</v>
      </c>
      <c r="E32" s="37" t="s">
        <v>186</v>
      </c>
    </row>
    <row r="33" spans="1:5" ht="31.5" customHeight="1">
      <c r="A33" s="258"/>
      <c r="B33" s="260"/>
      <c r="C33" s="34" t="s">
        <v>149</v>
      </c>
      <c r="D33" s="35" t="s">
        <v>180</v>
      </c>
      <c r="E33" s="42" t="s">
        <v>181</v>
      </c>
    </row>
    <row r="34" spans="1:5" ht="19.5" customHeight="1">
      <c r="A34" s="258"/>
      <c r="B34" s="260"/>
      <c r="C34" s="34" t="s">
        <v>149</v>
      </c>
      <c r="D34" s="35" t="s">
        <v>163</v>
      </c>
      <c r="E34" s="42" t="s">
        <v>162</v>
      </c>
    </row>
    <row r="35" spans="1:5" ht="15.75" customHeight="1">
      <c r="A35" s="258"/>
      <c r="B35" s="260"/>
      <c r="C35" s="34" t="s">
        <v>149</v>
      </c>
      <c r="D35" s="35" t="s">
        <v>164</v>
      </c>
      <c r="E35" s="41" t="s">
        <v>184</v>
      </c>
    </row>
    <row r="36" spans="1:5" ht="30" customHeight="1">
      <c r="A36" s="258"/>
      <c r="B36" s="260"/>
      <c r="C36" s="55">
        <v>912</v>
      </c>
      <c r="D36" s="38" t="s">
        <v>187</v>
      </c>
      <c r="E36" s="37" t="s">
        <v>188</v>
      </c>
    </row>
    <row r="37" spans="1:5" ht="30" customHeight="1">
      <c r="A37" s="258"/>
      <c r="B37" s="260"/>
      <c r="C37" s="55">
        <v>912</v>
      </c>
      <c r="D37" s="38" t="s">
        <v>189</v>
      </c>
      <c r="E37" s="37" t="s">
        <v>190</v>
      </c>
    </row>
    <row r="38" spans="1:5" ht="18" customHeight="1">
      <c r="A38" s="258"/>
      <c r="B38" s="260"/>
      <c r="C38" s="55">
        <v>912</v>
      </c>
      <c r="D38" s="56" t="s">
        <v>238</v>
      </c>
      <c r="E38" s="37" t="s">
        <v>183</v>
      </c>
    </row>
    <row r="39" spans="1:5" ht="20.25" customHeight="1">
      <c r="A39" s="258"/>
      <c r="B39" s="260"/>
      <c r="C39" s="55">
        <v>912</v>
      </c>
      <c r="D39" s="56" t="s">
        <v>235</v>
      </c>
      <c r="E39" s="37" t="s">
        <v>236</v>
      </c>
    </row>
    <row r="40" spans="1:5" ht="30" customHeight="1">
      <c r="A40" s="258"/>
      <c r="B40" s="260"/>
      <c r="C40" s="55">
        <v>912</v>
      </c>
      <c r="D40" s="56" t="s">
        <v>237</v>
      </c>
      <c r="E40" s="37" t="s">
        <v>182</v>
      </c>
    </row>
    <row r="41" spans="1:5" ht="45.75" customHeight="1">
      <c r="A41" s="258"/>
      <c r="B41" s="260"/>
      <c r="C41" s="55">
        <v>912</v>
      </c>
      <c r="D41" s="56" t="s">
        <v>491</v>
      </c>
      <c r="E41" s="37" t="s">
        <v>492</v>
      </c>
    </row>
    <row r="42" spans="1:5" ht="30" customHeight="1">
      <c r="A42" s="258"/>
      <c r="B42" s="260"/>
      <c r="C42" s="56">
        <v>912</v>
      </c>
      <c r="D42" s="56" t="s">
        <v>191</v>
      </c>
      <c r="E42" s="37" t="s">
        <v>192</v>
      </c>
    </row>
    <row r="43" spans="1:5" ht="16.5" customHeight="1">
      <c r="A43" s="258"/>
      <c r="B43" s="260"/>
      <c r="C43" s="56">
        <v>912</v>
      </c>
      <c r="D43" s="56" t="s">
        <v>165</v>
      </c>
      <c r="E43" s="57" t="s">
        <v>194</v>
      </c>
    </row>
    <row r="44" spans="1:5" ht="32.25" customHeight="1">
      <c r="A44" s="259"/>
      <c r="B44" s="261"/>
      <c r="C44" s="34" t="s">
        <v>149</v>
      </c>
      <c r="D44" s="58" t="s">
        <v>185</v>
      </c>
      <c r="E44" s="39" t="s">
        <v>161</v>
      </c>
    </row>
    <row r="45" spans="1:4" ht="77.25" customHeight="1">
      <c r="A45" s="29"/>
      <c r="B45" s="28"/>
      <c r="C45" s="21"/>
      <c r="D45" s="21"/>
    </row>
  </sheetData>
  <sheetProtection/>
  <mergeCells count="8">
    <mergeCell ref="A19:A44"/>
    <mergeCell ref="B19:B44"/>
    <mergeCell ref="A5:E5"/>
    <mergeCell ref="A9:A10"/>
    <mergeCell ref="B9:B10"/>
    <mergeCell ref="A7:C7"/>
    <mergeCell ref="A11:A18"/>
    <mergeCell ref="B11:B18"/>
  </mergeCells>
  <printOptions/>
  <pageMargins left="0.7480314960629921" right="0.1968503937007874" top="0.2362204724409449" bottom="0.1968503937007874" header="0" footer="0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27">
      <selection activeCell="A2" sqref="A2:F2"/>
    </sheetView>
  </sheetViews>
  <sheetFormatPr defaultColWidth="9.00390625" defaultRowHeight="12.75"/>
  <cols>
    <col min="1" max="1" width="4.375" style="118" customWidth="1"/>
    <col min="2" max="2" width="43.00390625" style="0" customWidth="1"/>
    <col min="3" max="3" width="7.75390625" style="118" customWidth="1"/>
    <col min="4" max="4" width="9.75390625" style="118" customWidth="1"/>
    <col min="5" max="5" width="8.125" style="118" customWidth="1"/>
    <col min="6" max="6" width="17.375" style="118" customWidth="1"/>
  </cols>
  <sheetData>
    <row r="1" spans="2:8" ht="42" customHeight="1">
      <c r="B1" s="239" t="s">
        <v>500</v>
      </c>
      <c r="C1" s="240"/>
      <c r="D1" s="240"/>
      <c r="E1" s="240"/>
      <c r="F1" s="240"/>
      <c r="G1" s="6"/>
      <c r="H1" s="7"/>
    </row>
    <row r="2" spans="1:8" ht="90.75" customHeight="1">
      <c r="A2" s="235" t="s">
        <v>392</v>
      </c>
      <c r="B2" s="235"/>
      <c r="C2" s="235"/>
      <c r="D2" s="235"/>
      <c r="E2" s="235"/>
      <c r="F2" s="235"/>
      <c r="G2" s="6"/>
      <c r="H2" s="7"/>
    </row>
    <row r="3" spans="2:8" ht="12.75">
      <c r="B3" s="63"/>
      <c r="C3" s="120"/>
      <c r="D3" s="120"/>
      <c r="E3" s="120"/>
      <c r="F3" s="123" t="s">
        <v>204</v>
      </c>
      <c r="G3" s="6"/>
      <c r="H3" s="7"/>
    </row>
    <row r="4" spans="1:8" ht="12.75">
      <c r="A4" s="233" t="s">
        <v>310</v>
      </c>
      <c r="B4" s="241" t="s">
        <v>139</v>
      </c>
      <c r="C4" s="270" t="s">
        <v>205</v>
      </c>
      <c r="D4" s="270"/>
      <c r="E4" s="270"/>
      <c r="F4" s="241" t="s">
        <v>12</v>
      </c>
      <c r="G4" s="6"/>
      <c r="H4" s="16"/>
    </row>
    <row r="5" spans="1:8" ht="36">
      <c r="A5" s="234"/>
      <c r="B5" s="241"/>
      <c r="C5" s="87" t="s">
        <v>278</v>
      </c>
      <c r="D5" s="87" t="s">
        <v>206</v>
      </c>
      <c r="E5" s="87" t="s">
        <v>207</v>
      </c>
      <c r="F5" s="241"/>
      <c r="G5" s="6"/>
      <c r="H5" s="16"/>
    </row>
    <row r="6" spans="1:6" ht="13.5" customHeight="1">
      <c r="A6" s="118">
        <v>1</v>
      </c>
      <c r="B6" s="86" t="s">
        <v>8</v>
      </c>
      <c r="C6" s="98" t="s">
        <v>360</v>
      </c>
      <c r="D6" s="91"/>
      <c r="E6" s="91"/>
      <c r="F6" s="126">
        <f>F7+F12+F15+F43+F42</f>
        <v>4996047.25</v>
      </c>
    </row>
    <row r="7" spans="1:6" ht="36" customHeight="1">
      <c r="A7" s="78">
        <v>2</v>
      </c>
      <c r="B7" s="86" t="s">
        <v>28</v>
      </c>
      <c r="C7" s="93" t="s">
        <v>29</v>
      </c>
      <c r="D7" s="91"/>
      <c r="E7" s="91"/>
      <c r="F7" s="125">
        <f>F8+F11</f>
        <v>663239.18</v>
      </c>
    </row>
    <row r="8" spans="1:6" ht="47.25" customHeight="1">
      <c r="A8" s="78">
        <v>3</v>
      </c>
      <c r="B8" s="86" t="s">
        <v>249</v>
      </c>
      <c r="C8" s="91" t="s">
        <v>29</v>
      </c>
      <c r="D8" s="91">
        <v>8010000000</v>
      </c>
      <c r="E8" s="91"/>
      <c r="F8" s="125">
        <f>F9+F10</f>
        <v>663239.18</v>
      </c>
    </row>
    <row r="9" spans="1:6" ht="36.75" customHeight="1">
      <c r="A9" s="115">
        <v>4</v>
      </c>
      <c r="B9" s="95" t="s">
        <v>30</v>
      </c>
      <c r="C9" s="91" t="s">
        <v>29</v>
      </c>
      <c r="D9" s="96" t="s">
        <v>403</v>
      </c>
      <c r="E9" s="91">
        <v>121</v>
      </c>
      <c r="F9" s="126">
        <v>657239.18</v>
      </c>
    </row>
    <row r="10" spans="1:6" ht="39" customHeight="1">
      <c r="A10" s="78">
        <v>5</v>
      </c>
      <c r="B10" s="97" t="s">
        <v>13</v>
      </c>
      <c r="C10" s="122" t="s">
        <v>29</v>
      </c>
      <c r="D10" s="96" t="s">
        <v>403</v>
      </c>
      <c r="E10" s="122" t="s">
        <v>14</v>
      </c>
      <c r="F10" s="126">
        <v>6000</v>
      </c>
    </row>
    <row r="11" spans="1:6" ht="51" customHeight="1">
      <c r="A11" s="78">
        <v>6</v>
      </c>
      <c r="B11" s="97" t="s">
        <v>349</v>
      </c>
      <c r="C11" s="122" t="s">
        <v>29</v>
      </c>
      <c r="D11" s="96" t="s">
        <v>404</v>
      </c>
      <c r="E11" s="122" t="s">
        <v>14</v>
      </c>
      <c r="F11" s="125">
        <v>0</v>
      </c>
    </row>
    <row r="12" spans="1:6" ht="49.5" customHeight="1">
      <c r="A12" s="78">
        <v>7</v>
      </c>
      <c r="B12" s="86" t="s">
        <v>107</v>
      </c>
      <c r="C12" s="93" t="s">
        <v>15</v>
      </c>
      <c r="D12" s="91"/>
      <c r="E12" s="91"/>
      <c r="F12" s="125">
        <f>F13</f>
        <v>21600</v>
      </c>
    </row>
    <row r="13" spans="1:6" ht="48" customHeight="1">
      <c r="A13" s="78">
        <v>8</v>
      </c>
      <c r="B13" s="95" t="s">
        <v>18</v>
      </c>
      <c r="C13" s="91" t="s">
        <v>15</v>
      </c>
      <c r="D13" s="96" t="s">
        <v>405</v>
      </c>
      <c r="E13" s="96"/>
      <c r="F13" s="126">
        <f>F14</f>
        <v>21600</v>
      </c>
    </row>
    <row r="14" spans="1:6" ht="50.25" customHeight="1">
      <c r="A14" s="78">
        <v>9</v>
      </c>
      <c r="B14" s="95" t="s">
        <v>250</v>
      </c>
      <c r="C14" s="91" t="s">
        <v>15</v>
      </c>
      <c r="D14" s="96" t="s">
        <v>405</v>
      </c>
      <c r="E14" s="96" t="s">
        <v>280</v>
      </c>
      <c r="F14" s="126">
        <v>21600</v>
      </c>
    </row>
    <row r="15" spans="1:6" ht="45.75" customHeight="1">
      <c r="A15" s="78">
        <v>10</v>
      </c>
      <c r="B15" s="86" t="s">
        <v>108</v>
      </c>
      <c r="C15" s="91" t="s">
        <v>19</v>
      </c>
      <c r="D15" s="96"/>
      <c r="E15" s="91"/>
      <c r="F15" s="125">
        <f>F16+F18+F33+F39+F28</f>
        <v>4270049.07</v>
      </c>
    </row>
    <row r="16" spans="1:6" ht="60.75" customHeight="1">
      <c r="A16" s="78">
        <v>11</v>
      </c>
      <c r="B16" s="95" t="s">
        <v>251</v>
      </c>
      <c r="C16" s="91" t="s">
        <v>19</v>
      </c>
      <c r="D16" s="96" t="s">
        <v>406</v>
      </c>
      <c r="E16" s="91"/>
      <c r="F16" s="125">
        <f>F17</f>
        <v>8000</v>
      </c>
    </row>
    <row r="17" spans="1:6" ht="29.25" customHeight="1">
      <c r="A17" s="78">
        <v>12</v>
      </c>
      <c r="B17" s="95" t="s">
        <v>16</v>
      </c>
      <c r="C17" s="91" t="s">
        <v>19</v>
      </c>
      <c r="D17" s="96" t="s">
        <v>406</v>
      </c>
      <c r="E17" s="91">
        <v>244</v>
      </c>
      <c r="F17" s="126">
        <v>8000</v>
      </c>
    </row>
    <row r="18" spans="1:6" ht="52.5" customHeight="1">
      <c r="A18" s="78">
        <v>13</v>
      </c>
      <c r="B18" s="86" t="s">
        <v>108</v>
      </c>
      <c r="C18" s="91" t="s">
        <v>19</v>
      </c>
      <c r="D18" s="96"/>
      <c r="E18" s="91"/>
      <c r="F18" s="125">
        <f>F19</f>
        <v>4000853.07</v>
      </c>
    </row>
    <row r="19" spans="1:6" ht="36" customHeight="1">
      <c r="A19" s="78">
        <v>14</v>
      </c>
      <c r="B19" s="86" t="s">
        <v>252</v>
      </c>
      <c r="C19" s="91" t="s">
        <v>19</v>
      </c>
      <c r="D19" s="96" t="s">
        <v>444</v>
      </c>
      <c r="E19" s="91"/>
      <c r="F19" s="126">
        <f>F21+F23+F25+F20+F22+F24+F26+F27</f>
        <v>4000853.07</v>
      </c>
    </row>
    <row r="20" spans="1:6" ht="59.25" customHeight="1">
      <c r="A20" s="78">
        <v>15</v>
      </c>
      <c r="B20" s="95" t="s">
        <v>348</v>
      </c>
      <c r="C20" s="91" t="s">
        <v>19</v>
      </c>
      <c r="D20" s="96" t="s">
        <v>408</v>
      </c>
      <c r="E20" s="91">
        <v>121</v>
      </c>
      <c r="F20" s="126">
        <v>934033.94</v>
      </c>
    </row>
    <row r="21" spans="1:6" ht="35.25" customHeight="1">
      <c r="A21" s="78">
        <v>16</v>
      </c>
      <c r="B21" s="95" t="s">
        <v>30</v>
      </c>
      <c r="C21" s="91" t="s">
        <v>19</v>
      </c>
      <c r="D21" s="96" t="s">
        <v>407</v>
      </c>
      <c r="E21" s="91">
        <v>121</v>
      </c>
      <c r="F21" s="126">
        <v>1537964.06</v>
      </c>
    </row>
    <row r="22" spans="1:6" ht="51.75" customHeight="1">
      <c r="A22" s="78">
        <v>17</v>
      </c>
      <c r="B22" s="95" t="s">
        <v>349</v>
      </c>
      <c r="C22" s="91" t="s">
        <v>19</v>
      </c>
      <c r="D22" s="96" t="s">
        <v>409</v>
      </c>
      <c r="E22" s="91">
        <v>122</v>
      </c>
      <c r="F22" s="126">
        <v>53000</v>
      </c>
    </row>
    <row r="23" spans="1:6" ht="36" customHeight="1">
      <c r="A23" s="78">
        <v>18</v>
      </c>
      <c r="B23" s="95" t="s">
        <v>13</v>
      </c>
      <c r="C23" s="91" t="s">
        <v>19</v>
      </c>
      <c r="D23" s="96" t="s">
        <v>407</v>
      </c>
      <c r="E23" s="91">
        <v>122</v>
      </c>
      <c r="F23" s="126">
        <v>45631.37</v>
      </c>
    </row>
    <row r="24" spans="1:6" ht="36.75" customHeight="1">
      <c r="A24" s="78">
        <v>19</v>
      </c>
      <c r="B24" s="95" t="s">
        <v>350</v>
      </c>
      <c r="C24" s="91" t="s">
        <v>19</v>
      </c>
      <c r="D24" s="96" t="s">
        <v>410</v>
      </c>
      <c r="E24" s="91">
        <v>244</v>
      </c>
      <c r="F24" s="126">
        <v>454832.92</v>
      </c>
    </row>
    <row r="25" spans="1:6" ht="24" customHeight="1">
      <c r="A25" s="78">
        <v>20</v>
      </c>
      <c r="B25" s="95" t="s">
        <v>16</v>
      </c>
      <c r="C25" s="91" t="s">
        <v>19</v>
      </c>
      <c r="D25" s="96" t="s">
        <v>407</v>
      </c>
      <c r="E25" s="91">
        <v>244</v>
      </c>
      <c r="F25" s="127">
        <v>865184.78</v>
      </c>
    </row>
    <row r="26" spans="1:6" ht="24" customHeight="1">
      <c r="A26" s="78">
        <v>21</v>
      </c>
      <c r="B26" s="95" t="s">
        <v>483</v>
      </c>
      <c r="C26" s="91" t="s">
        <v>19</v>
      </c>
      <c r="D26" s="96" t="s">
        <v>485</v>
      </c>
      <c r="E26" s="91">
        <v>244</v>
      </c>
      <c r="F26" s="127">
        <v>61206</v>
      </c>
    </row>
    <row r="27" spans="1:6" ht="24" customHeight="1">
      <c r="A27" s="78">
        <v>22</v>
      </c>
      <c r="B27" s="189" t="s">
        <v>484</v>
      </c>
      <c r="C27" s="91" t="s">
        <v>19</v>
      </c>
      <c r="D27" s="96" t="s">
        <v>486</v>
      </c>
      <c r="E27" s="91">
        <v>244</v>
      </c>
      <c r="F27" s="127">
        <v>49000</v>
      </c>
    </row>
    <row r="28" spans="1:6" ht="35.25" customHeight="1">
      <c r="A28" s="78">
        <v>23</v>
      </c>
      <c r="B28" s="86" t="s">
        <v>252</v>
      </c>
      <c r="C28" s="93" t="s">
        <v>19</v>
      </c>
      <c r="D28" s="96" t="s">
        <v>407</v>
      </c>
      <c r="E28" s="91"/>
      <c r="F28" s="125">
        <f>F29+F30</f>
        <v>6209</v>
      </c>
    </row>
    <row r="29" spans="1:6" ht="13.5" customHeight="1">
      <c r="A29" s="78">
        <v>24</v>
      </c>
      <c r="B29" s="95" t="s">
        <v>285</v>
      </c>
      <c r="C29" s="91" t="s">
        <v>19</v>
      </c>
      <c r="D29" s="96" t="s">
        <v>407</v>
      </c>
      <c r="E29" s="91">
        <v>852</v>
      </c>
      <c r="F29" s="126">
        <v>1209</v>
      </c>
    </row>
    <row r="30" spans="1:6" ht="13.5" customHeight="1">
      <c r="A30" s="78">
        <v>25</v>
      </c>
      <c r="B30" s="95" t="s">
        <v>435</v>
      </c>
      <c r="C30" s="91" t="s">
        <v>19</v>
      </c>
      <c r="D30" s="96" t="s">
        <v>407</v>
      </c>
      <c r="E30" s="91">
        <v>853</v>
      </c>
      <c r="F30" s="126">
        <v>5000</v>
      </c>
    </row>
    <row r="31" spans="1:6" ht="48.75" customHeight="1">
      <c r="A31" s="78">
        <v>26</v>
      </c>
      <c r="B31" s="86" t="s">
        <v>108</v>
      </c>
      <c r="C31" s="91" t="s">
        <v>19</v>
      </c>
      <c r="D31" s="96"/>
      <c r="E31" s="91"/>
      <c r="F31" s="125">
        <f>F32</f>
        <v>225700</v>
      </c>
    </row>
    <row r="32" spans="1:6" ht="73.5" customHeight="1">
      <c r="A32" s="78">
        <v>27</v>
      </c>
      <c r="B32" s="99" t="s">
        <v>253</v>
      </c>
      <c r="C32" s="91" t="s">
        <v>19</v>
      </c>
      <c r="D32" s="96" t="s">
        <v>411</v>
      </c>
      <c r="E32" s="91"/>
      <c r="F32" s="126">
        <f>F33</f>
        <v>225700</v>
      </c>
    </row>
    <row r="33" spans="1:6" ht="37.5" customHeight="1">
      <c r="A33" s="78">
        <v>28</v>
      </c>
      <c r="B33" s="95" t="s">
        <v>30</v>
      </c>
      <c r="C33" s="91" t="s">
        <v>19</v>
      </c>
      <c r="D33" s="96" t="s">
        <v>411</v>
      </c>
      <c r="E33" s="91">
        <v>121</v>
      </c>
      <c r="F33" s="126">
        <v>225700</v>
      </c>
    </row>
    <row r="34" spans="2:6" ht="12.75" customHeight="1" hidden="1">
      <c r="B34" s="95" t="s">
        <v>20</v>
      </c>
      <c r="C34" s="91" t="s">
        <v>19</v>
      </c>
      <c r="D34" s="91" t="s">
        <v>21</v>
      </c>
      <c r="E34" s="91"/>
      <c r="F34" s="126">
        <v>510000</v>
      </c>
    </row>
    <row r="35" spans="2:6" ht="12.75" customHeight="1" hidden="1">
      <c r="B35" s="95" t="s">
        <v>30</v>
      </c>
      <c r="C35" s="91" t="s">
        <v>19</v>
      </c>
      <c r="D35" s="91" t="s">
        <v>21</v>
      </c>
      <c r="E35" s="91" t="s">
        <v>31</v>
      </c>
      <c r="F35" s="126">
        <v>465600</v>
      </c>
    </row>
    <row r="36" spans="2:6" ht="12.75" customHeight="1" hidden="1">
      <c r="B36" s="95" t="s">
        <v>13</v>
      </c>
      <c r="C36" s="91" t="s">
        <v>19</v>
      </c>
      <c r="D36" s="91" t="s">
        <v>21</v>
      </c>
      <c r="E36" s="91" t="s">
        <v>14</v>
      </c>
      <c r="F36" s="126">
        <v>22900</v>
      </c>
    </row>
    <row r="37" spans="2:6" ht="15.75" customHeight="1" hidden="1">
      <c r="B37" s="95" t="s">
        <v>16</v>
      </c>
      <c r="C37" s="91" t="s">
        <v>19</v>
      </c>
      <c r="D37" s="91" t="s">
        <v>21</v>
      </c>
      <c r="E37" s="96" t="s">
        <v>17</v>
      </c>
      <c r="F37" s="126">
        <v>21500</v>
      </c>
    </row>
    <row r="38" spans="1:6" ht="207.75" customHeight="1">
      <c r="A38" s="78">
        <v>29</v>
      </c>
      <c r="B38" s="86" t="s">
        <v>254</v>
      </c>
      <c r="C38" s="93" t="s">
        <v>19</v>
      </c>
      <c r="D38" s="98" t="s">
        <v>412</v>
      </c>
      <c r="E38" s="98"/>
      <c r="F38" s="125">
        <f>F39</f>
        <v>29287</v>
      </c>
    </row>
    <row r="39" spans="1:6" ht="12" customHeight="1">
      <c r="A39" s="78">
        <v>30</v>
      </c>
      <c r="B39" s="95" t="s">
        <v>111</v>
      </c>
      <c r="C39" s="91" t="s">
        <v>19</v>
      </c>
      <c r="D39" s="96" t="s">
        <v>412</v>
      </c>
      <c r="E39" s="96" t="s">
        <v>215</v>
      </c>
      <c r="F39" s="126">
        <v>29287</v>
      </c>
    </row>
    <row r="40" spans="1:6" ht="15" customHeight="1">
      <c r="A40" s="78">
        <v>31</v>
      </c>
      <c r="B40" s="86" t="s">
        <v>255</v>
      </c>
      <c r="C40" s="98" t="s">
        <v>242</v>
      </c>
      <c r="D40" s="96"/>
      <c r="E40" s="96"/>
      <c r="F40" s="125">
        <f>F41</f>
        <v>20000</v>
      </c>
    </row>
    <row r="41" spans="1:6" ht="26.25" customHeight="1">
      <c r="A41" s="78">
        <v>32</v>
      </c>
      <c r="B41" s="95" t="s">
        <v>256</v>
      </c>
      <c r="C41" s="96" t="s">
        <v>242</v>
      </c>
      <c r="D41" s="96" t="s">
        <v>413</v>
      </c>
      <c r="E41" s="96"/>
      <c r="F41" s="126">
        <f>F42</f>
        <v>20000</v>
      </c>
    </row>
    <row r="42" spans="1:6" ht="14.25" customHeight="1">
      <c r="A42" s="78">
        <v>33</v>
      </c>
      <c r="B42" s="95" t="s">
        <v>222</v>
      </c>
      <c r="C42" s="96" t="s">
        <v>242</v>
      </c>
      <c r="D42" s="96" t="s">
        <v>413</v>
      </c>
      <c r="E42" s="91">
        <v>870</v>
      </c>
      <c r="F42" s="125">
        <v>20000</v>
      </c>
    </row>
    <row r="43" spans="1:6" ht="15" customHeight="1">
      <c r="A43" s="78">
        <v>34</v>
      </c>
      <c r="B43" s="86" t="s">
        <v>109</v>
      </c>
      <c r="C43" s="98" t="s">
        <v>22</v>
      </c>
      <c r="D43" s="91"/>
      <c r="E43" s="91"/>
      <c r="F43" s="125">
        <f>F45+F46+F50</f>
        <v>21159</v>
      </c>
    </row>
    <row r="44" spans="1:6" ht="88.5" customHeight="1">
      <c r="A44" s="78">
        <v>35</v>
      </c>
      <c r="B44" s="100" t="s">
        <v>257</v>
      </c>
      <c r="C44" s="96" t="s">
        <v>22</v>
      </c>
      <c r="D44" s="91"/>
      <c r="E44" s="91"/>
      <c r="F44" s="125">
        <f>F45</f>
        <v>600</v>
      </c>
    </row>
    <row r="45" spans="1:6" ht="29.25" customHeight="1">
      <c r="A45" s="78">
        <v>36</v>
      </c>
      <c r="B45" s="102" t="s">
        <v>16</v>
      </c>
      <c r="C45" s="96" t="s">
        <v>22</v>
      </c>
      <c r="D45" s="96" t="s">
        <v>414</v>
      </c>
      <c r="E45" s="91">
        <v>244</v>
      </c>
      <c r="F45" s="126">
        <v>600</v>
      </c>
    </row>
    <row r="46" spans="1:6" ht="62.25" customHeight="1">
      <c r="A46" s="78">
        <v>37</v>
      </c>
      <c r="B46" s="86" t="s">
        <v>258</v>
      </c>
      <c r="C46" s="96" t="s">
        <v>22</v>
      </c>
      <c r="D46" s="96"/>
      <c r="E46" s="91"/>
      <c r="F46" s="125">
        <f>F47+F48</f>
        <v>9200</v>
      </c>
    </row>
    <row r="47" spans="1:6" ht="39.75" customHeight="1">
      <c r="A47" s="78">
        <v>38</v>
      </c>
      <c r="B47" s="95" t="s">
        <v>30</v>
      </c>
      <c r="C47" s="96" t="s">
        <v>22</v>
      </c>
      <c r="D47" s="96" t="s">
        <v>415</v>
      </c>
      <c r="E47" s="91">
        <v>121</v>
      </c>
      <c r="F47" s="126">
        <v>8420</v>
      </c>
    </row>
    <row r="48" spans="1:6" s="53" customFormat="1" ht="25.5" customHeight="1">
      <c r="A48" s="119">
        <v>39</v>
      </c>
      <c r="B48" s="102" t="s">
        <v>16</v>
      </c>
      <c r="C48" s="96" t="s">
        <v>22</v>
      </c>
      <c r="D48" s="96" t="s">
        <v>415</v>
      </c>
      <c r="E48" s="91">
        <v>244</v>
      </c>
      <c r="F48" s="126">
        <v>780</v>
      </c>
    </row>
    <row r="49" spans="1:6" s="53" customFormat="1" ht="49.5" customHeight="1">
      <c r="A49" s="119">
        <v>40</v>
      </c>
      <c r="B49" s="86" t="s">
        <v>259</v>
      </c>
      <c r="C49" s="96" t="s">
        <v>22</v>
      </c>
      <c r="D49" s="96"/>
      <c r="E49" s="91"/>
      <c r="F49" s="125">
        <f>F50</f>
        <v>11359</v>
      </c>
    </row>
    <row r="50" spans="1:6" s="53" customFormat="1" ht="26.25" customHeight="1">
      <c r="A50" s="119">
        <v>41</v>
      </c>
      <c r="B50" s="102" t="s">
        <v>16</v>
      </c>
      <c r="C50" s="96" t="s">
        <v>22</v>
      </c>
      <c r="D50" s="96" t="s">
        <v>416</v>
      </c>
      <c r="E50" s="91">
        <v>244</v>
      </c>
      <c r="F50" s="126">
        <v>11359</v>
      </c>
    </row>
    <row r="51" spans="1:6" s="53" customFormat="1" ht="12.75" customHeight="1">
      <c r="A51" s="119">
        <v>42</v>
      </c>
      <c r="B51" s="86" t="s">
        <v>7</v>
      </c>
      <c r="C51" s="98" t="s">
        <v>364</v>
      </c>
      <c r="D51" s="96"/>
      <c r="E51" s="91"/>
      <c r="F51" s="125">
        <f>F52</f>
        <v>394601</v>
      </c>
    </row>
    <row r="52" spans="1:6" s="53" customFormat="1" ht="12" customHeight="1">
      <c r="A52" s="119">
        <v>43</v>
      </c>
      <c r="B52" s="86" t="s">
        <v>260</v>
      </c>
      <c r="C52" s="98" t="s">
        <v>27</v>
      </c>
      <c r="D52" s="96"/>
      <c r="E52" s="91"/>
      <c r="F52" s="126">
        <f>F53+F56</f>
        <v>394601</v>
      </c>
    </row>
    <row r="53" spans="1:6" s="53" customFormat="1" ht="61.5" customHeight="1">
      <c r="A53" s="119">
        <v>44</v>
      </c>
      <c r="B53" s="86" t="s">
        <v>261</v>
      </c>
      <c r="C53" s="96" t="s">
        <v>27</v>
      </c>
      <c r="D53" s="96" t="s">
        <v>417</v>
      </c>
      <c r="E53" s="91"/>
      <c r="F53" s="126">
        <f>F54+F55</f>
        <v>134500</v>
      </c>
    </row>
    <row r="54" spans="1:6" s="53" customFormat="1" ht="39.75" customHeight="1">
      <c r="A54" s="119">
        <v>45</v>
      </c>
      <c r="B54" s="95" t="s">
        <v>13</v>
      </c>
      <c r="C54" s="96" t="s">
        <v>27</v>
      </c>
      <c r="D54" s="96" t="s">
        <v>417</v>
      </c>
      <c r="E54" s="91">
        <v>122</v>
      </c>
      <c r="F54" s="126">
        <v>74898.7</v>
      </c>
    </row>
    <row r="55" spans="1:6" s="53" customFormat="1" ht="26.25" customHeight="1">
      <c r="A55" s="119">
        <v>46</v>
      </c>
      <c r="B55" s="102" t="s">
        <v>16</v>
      </c>
      <c r="C55" s="96" t="s">
        <v>27</v>
      </c>
      <c r="D55" s="96" t="s">
        <v>417</v>
      </c>
      <c r="E55" s="91">
        <v>244</v>
      </c>
      <c r="F55" s="126">
        <v>59601.3</v>
      </c>
    </row>
    <row r="56" spans="1:6" s="53" customFormat="1" ht="39" customHeight="1">
      <c r="A56" s="119">
        <v>47</v>
      </c>
      <c r="B56" s="95" t="s">
        <v>30</v>
      </c>
      <c r="C56" s="96" t="s">
        <v>27</v>
      </c>
      <c r="D56" s="96" t="s">
        <v>418</v>
      </c>
      <c r="E56" s="91">
        <v>121</v>
      </c>
      <c r="F56" s="132">
        <v>260101</v>
      </c>
    </row>
    <row r="57" spans="1:6" s="53" customFormat="1" ht="24" customHeight="1">
      <c r="A57" s="119">
        <v>48</v>
      </c>
      <c r="B57" s="114" t="s">
        <v>9</v>
      </c>
      <c r="C57" s="135" t="s">
        <v>361</v>
      </c>
      <c r="D57" s="129"/>
      <c r="E57" s="130"/>
      <c r="F57" s="132">
        <f>F58</f>
        <v>78789</v>
      </c>
    </row>
    <row r="58" spans="1:6" s="53" customFormat="1" ht="13.5" customHeight="1">
      <c r="A58" s="119">
        <v>49</v>
      </c>
      <c r="B58" s="103" t="s">
        <v>262</v>
      </c>
      <c r="C58" s="98" t="s">
        <v>23</v>
      </c>
      <c r="D58" s="96"/>
      <c r="E58" s="91"/>
      <c r="F58" s="126">
        <f>F59</f>
        <v>78789</v>
      </c>
    </row>
    <row r="59" spans="1:6" s="53" customFormat="1" ht="70.5" customHeight="1">
      <c r="A59" s="119">
        <v>50</v>
      </c>
      <c r="B59" s="86" t="s">
        <v>263</v>
      </c>
      <c r="C59" s="96" t="s">
        <v>23</v>
      </c>
      <c r="D59" s="96" t="s">
        <v>419</v>
      </c>
      <c r="E59" s="91"/>
      <c r="F59" s="126">
        <f>F60</f>
        <v>78789</v>
      </c>
    </row>
    <row r="60" spans="1:6" ht="26.25" customHeight="1">
      <c r="A60" s="78">
        <v>51</v>
      </c>
      <c r="B60" s="104" t="s">
        <v>16</v>
      </c>
      <c r="C60" s="96" t="s">
        <v>23</v>
      </c>
      <c r="D60" s="96" t="s">
        <v>419</v>
      </c>
      <c r="E60" s="91">
        <v>244</v>
      </c>
      <c r="F60" s="126">
        <v>78789</v>
      </c>
    </row>
    <row r="61" spans="1:6" ht="15.75" customHeight="1">
      <c r="A61" s="78">
        <v>52</v>
      </c>
      <c r="B61" s="105" t="s">
        <v>264</v>
      </c>
      <c r="C61" s="98" t="s">
        <v>359</v>
      </c>
      <c r="D61" s="96"/>
      <c r="E61" s="91"/>
      <c r="F61" s="125">
        <f>F62</f>
        <v>270380</v>
      </c>
    </row>
    <row r="62" spans="1:6" ht="13.5" customHeight="1">
      <c r="A62" s="78">
        <v>53</v>
      </c>
      <c r="B62" s="86" t="s">
        <v>11</v>
      </c>
      <c r="C62" s="98" t="s">
        <v>210</v>
      </c>
      <c r="D62" s="96"/>
      <c r="E62" s="91"/>
      <c r="F62" s="125">
        <f>F65+F63</f>
        <v>270380</v>
      </c>
    </row>
    <row r="63" spans="1:6" ht="62.25" customHeight="1">
      <c r="A63" s="78">
        <v>54</v>
      </c>
      <c r="B63" s="95" t="s">
        <v>226</v>
      </c>
      <c r="C63" s="96" t="s">
        <v>210</v>
      </c>
      <c r="D63" s="96" t="s">
        <v>420</v>
      </c>
      <c r="E63" s="91"/>
      <c r="F63" s="126">
        <f>F64</f>
        <v>10000</v>
      </c>
    </row>
    <row r="64" spans="1:6" ht="29.25" customHeight="1">
      <c r="A64" s="78">
        <v>55</v>
      </c>
      <c r="B64" s="106" t="s">
        <v>16</v>
      </c>
      <c r="C64" s="96" t="s">
        <v>210</v>
      </c>
      <c r="D64" s="96" t="s">
        <v>420</v>
      </c>
      <c r="E64" s="91">
        <v>244</v>
      </c>
      <c r="F64" s="126">
        <v>10000</v>
      </c>
    </row>
    <row r="65" spans="1:6" ht="63.75" customHeight="1">
      <c r="A65" s="78">
        <v>56</v>
      </c>
      <c r="B65" s="95" t="s">
        <v>225</v>
      </c>
      <c r="C65" s="96" t="s">
        <v>210</v>
      </c>
      <c r="D65" s="96" t="s">
        <v>421</v>
      </c>
      <c r="E65" s="91"/>
      <c r="F65" s="126">
        <f>F66</f>
        <v>260380</v>
      </c>
    </row>
    <row r="66" spans="1:6" ht="27.75" customHeight="1">
      <c r="A66" s="78">
        <v>57</v>
      </c>
      <c r="B66" s="106" t="s">
        <v>16</v>
      </c>
      <c r="C66" s="96" t="s">
        <v>210</v>
      </c>
      <c r="D66" s="96" t="s">
        <v>421</v>
      </c>
      <c r="E66" s="91">
        <v>244</v>
      </c>
      <c r="F66" s="126">
        <v>260380</v>
      </c>
    </row>
    <row r="67" spans="1:6" ht="16.5" customHeight="1">
      <c r="A67" s="78">
        <v>58</v>
      </c>
      <c r="B67" s="86" t="s">
        <v>3</v>
      </c>
      <c r="C67" s="98" t="s">
        <v>4</v>
      </c>
      <c r="D67" s="91"/>
      <c r="E67" s="91"/>
      <c r="F67" s="125">
        <f>F68+F76+F79</f>
        <v>39684596.86</v>
      </c>
    </row>
    <row r="68" spans="1:6" ht="12.75" customHeight="1">
      <c r="A68" s="78">
        <v>59</v>
      </c>
      <c r="B68" s="107" t="s">
        <v>265</v>
      </c>
      <c r="C68" s="98" t="s">
        <v>25</v>
      </c>
      <c r="D68" s="91"/>
      <c r="E68" s="91"/>
      <c r="F68" s="125">
        <f>F69</f>
        <v>38667796.28</v>
      </c>
    </row>
    <row r="69" spans="1:6" ht="50.25" customHeight="1">
      <c r="A69" s="78">
        <v>60</v>
      </c>
      <c r="B69" s="109" t="s">
        <v>266</v>
      </c>
      <c r="C69" s="96" t="s">
        <v>25</v>
      </c>
      <c r="D69" s="96" t="s">
        <v>422</v>
      </c>
      <c r="E69" s="91"/>
      <c r="F69" s="126">
        <f>F70+F71+F72+F73+F74</f>
        <v>38667796.28</v>
      </c>
    </row>
    <row r="70" spans="1:6" ht="24" customHeight="1">
      <c r="A70" s="115">
        <v>61</v>
      </c>
      <c r="B70" s="95" t="s">
        <v>267</v>
      </c>
      <c r="C70" s="96" t="s">
        <v>25</v>
      </c>
      <c r="D70" s="96" t="s">
        <v>422</v>
      </c>
      <c r="E70" s="91">
        <v>243</v>
      </c>
      <c r="F70" s="126">
        <v>170000</v>
      </c>
    </row>
    <row r="71" spans="1:6" ht="28.5" customHeight="1">
      <c r="A71" s="78">
        <v>62</v>
      </c>
      <c r="B71" s="104" t="s">
        <v>16</v>
      </c>
      <c r="C71" s="96" t="s">
        <v>25</v>
      </c>
      <c r="D71" s="96" t="s">
        <v>422</v>
      </c>
      <c r="E71" s="91">
        <v>244</v>
      </c>
      <c r="F71" s="126">
        <v>43000</v>
      </c>
    </row>
    <row r="72" spans="1:6" ht="72" customHeight="1">
      <c r="A72" s="78">
        <v>63</v>
      </c>
      <c r="B72" s="116" t="s">
        <v>439</v>
      </c>
      <c r="C72" s="96" t="s">
        <v>25</v>
      </c>
      <c r="D72" s="96" t="s">
        <v>436</v>
      </c>
      <c r="E72" s="91">
        <v>412</v>
      </c>
      <c r="F72" s="126">
        <v>12738187.13</v>
      </c>
    </row>
    <row r="73" spans="1:6" ht="60" customHeight="1">
      <c r="A73" s="78">
        <v>64</v>
      </c>
      <c r="B73" s="116" t="s">
        <v>440</v>
      </c>
      <c r="C73" s="96" t="s">
        <v>25</v>
      </c>
      <c r="D73" s="96" t="s">
        <v>437</v>
      </c>
      <c r="E73" s="91">
        <v>412</v>
      </c>
      <c r="F73" s="126">
        <v>25420803.02</v>
      </c>
    </row>
    <row r="74" spans="1:6" ht="60" customHeight="1">
      <c r="A74" s="78">
        <v>65</v>
      </c>
      <c r="B74" s="116" t="s">
        <v>441</v>
      </c>
      <c r="C74" s="96" t="s">
        <v>25</v>
      </c>
      <c r="D74" s="96" t="s">
        <v>438</v>
      </c>
      <c r="E74" s="91">
        <v>244</v>
      </c>
      <c r="F74" s="125">
        <f>F75</f>
        <v>295806.13</v>
      </c>
    </row>
    <row r="75" spans="1:6" ht="28.5" customHeight="1">
      <c r="A75" s="78">
        <v>66</v>
      </c>
      <c r="B75" s="106" t="s">
        <v>16</v>
      </c>
      <c r="C75" s="96" t="s">
        <v>25</v>
      </c>
      <c r="D75" s="96" t="s">
        <v>438</v>
      </c>
      <c r="E75" s="91">
        <v>244</v>
      </c>
      <c r="F75" s="126">
        <v>295806.13</v>
      </c>
    </row>
    <row r="76" spans="1:6" ht="15" customHeight="1">
      <c r="A76" s="78">
        <v>67</v>
      </c>
      <c r="B76" s="100" t="s">
        <v>268</v>
      </c>
      <c r="C76" s="98" t="s">
        <v>24</v>
      </c>
      <c r="D76" s="96"/>
      <c r="E76" s="91"/>
      <c r="F76" s="125">
        <f>F77</f>
        <v>29528</v>
      </c>
    </row>
    <row r="77" spans="1:6" ht="49.5" customHeight="1">
      <c r="A77" s="78">
        <v>68</v>
      </c>
      <c r="B77" s="95" t="s">
        <v>227</v>
      </c>
      <c r="C77" s="96" t="s">
        <v>24</v>
      </c>
      <c r="D77" s="186" t="s">
        <v>423</v>
      </c>
      <c r="E77" s="96"/>
      <c r="F77" s="126">
        <f>F78</f>
        <v>29528</v>
      </c>
    </row>
    <row r="78" spans="1:6" ht="14.25" customHeight="1">
      <c r="A78" s="78">
        <v>69</v>
      </c>
      <c r="B78" s="108" t="s">
        <v>351</v>
      </c>
      <c r="C78" s="96" t="s">
        <v>24</v>
      </c>
      <c r="D78" s="186" t="s">
        <v>423</v>
      </c>
      <c r="E78" s="96" t="s">
        <v>17</v>
      </c>
      <c r="F78" s="126">
        <v>29528</v>
      </c>
    </row>
    <row r="79" spans="1:6" ht="14.25" customHeight="1">
      <c r="A79" s="78">
        <v>70</v>
      </c>
      <c r="B79" s="86" t="s">
        <v>110</v>
      </c>
      <c r="C79" s="98" t="s">
        <v>211</v>
      </c>
      <c r="D79" s="96"/>
      <c r="E79" s="91"/>
      <c r="F79" s="125">
        <f>F80+F82+F84</f>
        <v>987272.5800000001</v>
      </c>
    </row>
    <row r="80" spans="1:6" ht="38.25" customHeight="1">
      <c r="A80" s="78">
        <v>71</v>
      </c>
      <c r="B80" s="95" t="s">
        <v>229</v>
      </c>
      <c r="C80" s="96" t="s">
        <v>211</v>
      </c>
      <c r="D80" s="96" t="s">
        <v>424</v>
      </c>
      <c r="E80" s="91"/>
      <c r="F80" s="126">
        <f>F81</f>
        <v>915442.81</v>
      </c>
    </row>
    <row r="81" spans="1:6" ht="26.25" customHeight="1">
      <c r="A81" s="78">
        <v>72</v>
      </c>
      <c r="B81" s="106" t="s">
        <v>16</v>
      </c>
      <c r="C81" s="122" t="s">
        <v>211</v>
      </c>
      <c r="D81" s="96" t="s">
        <v>424</v>
      </c>
      <c r="E81" s="91">
        <v>244</v>
      </c>
      <c r="F81" s="126">
        <v>915442.81</v>
      </c>
    </row>
    <row r="82" spans="1:6" ht="39" customHeight="1">
      <c r="A82" s="78">
        <v>73</v>
      </c>
      <c r="B82" s="111" t="s">
        <v>243</v>
      </c>
      <c r="C82" s="122" t="s">
        <v>211</v>
      </c>
      <c r="D82" s="122" t="s">
        <v>425</v>
      </c>
      <c r="E82" s="131"/>
      <c r="F82" s="127">
        <f>F83</f>
        <v>53163</v>
      </c>
    </row>
    <row r="83" spans="1:6" ht="27" customHeight="1">
      <c r="A83" s="78">
        <v>74</v>
      </c>
      <c r="B83" s="106" t="s">
        <v>16</v>
      </c>
      <c r="C83" s="122" t="s">
        <v>211</v>
      </c>
      <c r="D83" s="122" t="s">
        <v>425</v>
      </c>
      <c r="E83" s="91">
        <v>244</v>
      </c>
      <c r="F83" s="127">
        <v>53163</v>
      </c>
    </row>
    <row r="84" spans="1:6" ht="48">
      <c r="A84" s="78">
        <v>75</v>
      </c>
      <c r="B84" s="95" t="s">
        <v>271</v>
      </c>
      <c r="C84" s="96" t="s">
        <v>211</v>
      </c>
      <c r="D84" s="96" t="s">
        <v>426</v>
      </c>
      <c r="E84" s="91"/>
      <c r="F84" s="126">
        <f>F85</f>
        <v>18666.77</v>
      </c>
    </row>
    <row r="85" spans="1:6" ht="24">
      <c r="A85" s="78">
        <v>76</v>
      </c>
      <c r="B85" s="95" t="s">
        <v>272</v>
      </c>
      <c r="C85" s="122" t="s">
        <v>211</v>
      </c>
      <c r="D85" s="96" t="s">
        <v>426</v>
      </c>
      <c r="E85" s="91">
        <v>111</v>
      </c>
      <c r="F85" s="126">
        <v>18666.77</v>
      </c>
    </row>
    <row r="86" spans="1:6" ht="12.75">
      <c r="A86" s="78">
        <v>77</v>
      </c>
      <c r="B86" s="107" t="s">
        <v>354</v>
      </c>
      <c r="C86" s="136" t="s">
        <v>355</v>
      </c>
      <c r="D86" s="96"/>
      <c r="E86" s="91"/>
      <c r="F86" s="125">
        <f>F87</f>
        <v>26880</v>
      </c>
    </row>
    <row r="87" spans="1:6" ht="12.75">
      <c r="A87" s="115">
        <v>78</v>
      </c>
      <c r="B87" s="107" t="s">
        <v>286</v>
      </c>
      <c r="C87" s="136" t="s">
        <v>287</v>
      </c>
      <c r="D87" s="96"/>
      <c r="E87" s="91"/>
      <c r="F87" s="125">
        <f>F88+F89</f>
        <v>26880</v>
      </c>
    </row>
    <row r="88" spans="1:6" ht="36">
      <c r="A88" s="78">
        <v>79</v>
      </c>
      <c r="B88" s="95" t="s">
        <v>288</v>
      </c>
      <c r="C88" s="122" t="s">
        <v>291</v>
      </c>
      <c r="D88" s="96" t="s">
        <v>427</v>
      </c>
      <c r="E88" s="91">
        <v>244</v>
      </c>
      <c r="F88" s="126">
        <v>2880</v>
      </c>
    </row>
    <row r="89" spans="1:6" ht="24">
      <c r="A89" s="78">
        <v>80</v>
      </c>
      <c r="B89" s="109" t="s">
        <v>289</v>
      </c>
      <c r="C89" s="122" t="s">
        <v>291</v>
      </c>
      <c r="D89" s="96" t="s">
        <v>443</v>
      </c>
      <c r="E89" s="91">
        <v>244</v>
      </c>
      <c r="F89" s="126">
        <v>24000</v>
      </c>
    </row>
    <row r="90" spans="1:6" ht="15.75" customHeight="1">
      <c r="A90" s="78">
        <v>81</v>
      </c>
      <c r="B90" s="86" t="s">
        <v>10</v>
      </c>
      <c r="C90" s="98" t="s">
        <v>357</v>
      </c>
      <c r="D90" s="91"/>
      <c r="E90" s="91"/>
      <c r="F90" s="125">
        <f>F92</f>
        <v>278792.9</v>
      </c>
    </row>
    <row r="91" spans="1:6" ht="15" customHeight="1">
      <c r="A91" s="78">
        <v>82</v>
      </c>
      <c r="B91" s="86" t="s">
        <v>356</v>
      </c>
      <c r="C91" s="98" t="s">
        <v>5</v>
      </c>
      <c r="D91" s="91"/>
      <c r="E91" s="91"/>
      <c r="F91" s="125">
        <f>F92</f>
        <v>278792.9</v>
      </c>
    </row>
    <row r="92" spans="1:6" ht="51.75" customHeight="1">
      <c r="A92" s="78">
        <v>83</v>
      </c>
      <c r="B92" s="112" t="s">
        <v>273</v>
      </c>
      <c r="C92" s="96" t="s">
        <v>5</v>
      </c>
      <c r="D92" s="91">
        <v>3960080000</v>
      </c>
      <c r="E92" s="91"/>
      <c r="F92" s="126">
        <f>F93</f>
        <v>278792.9</v>
      </c>
    </row>
    <row r="93" spans="1:6" ht="25.5" customHeight="1">
      <c r="A93" s="78">
        <v>84</v>
      </c>
      <c r="B93" s="95" t="s">
        <v>272</v>
      </c>
      <c r="C93" s="96" t="s">
        <v>5</v>
      </c>
      <c r="D93" s="91">
        <v>3960080000</v>
      </c>
      <c r="E93" s="91">
        <v>111</v>
      </c>
      <c r="F93" s="126">
        <v>278792.9</v>
      </c>
    </row>
    <row r="94" spans="1:6" ht="17.25" customHeight="1">
      <c r="A94" s="78">
        <v>85</v>
      </c>
      <c r="B94" s="86" t="s">
        <v>6</v>
      </c>
      <c r="C94" s="96" t="s">
        <v>353</v>
      </c>
      <c r="D94" s="96"/>
      <c r="E94" s="91"/>
      <c r="F94" s="125">
        <f>F95</f>
        <v>4344374.140000001</v>
      </c>
    </row>
    <row r="95" spans="1:6" ht="17.25" customHeight="1">
      <c r="A95" s="78">
        <v>86</v>
      </c>
      <c r="B95" s="86" t="s">
        <v>346</v>
      </c>
      <c r="C95" s="96" t="s">
        <v>26</v>
      </c>
      <c r="D95" s="96"/>
      <c r="E95" s="91"/>
      <c r="F95" s="125">
        <f>F96+F98+F100+F104+F102</f>
        <v>4344374.140000001</v>
      </c>
    </row>
    <row r="96" spans="1:6" ht="84.75" customHeight="1">
      <c r="A96" s="78">
        <v>87</v>
      </c>
      <c r="B96" s="95" t="s">
        <v>274</v>
      </c>
      <c r="C96" s="96" t="s">
        <v>26</v>
      </c>
      <c r="D96" s="96" t="s">
        <v>428</v>
      </c>
      <c r="E96" s="91"/>
      <c r="F96" s="125">
        <f>F97</f>
        <v>3086340.1</v>
      </c>
    </row>
    <row r="97" spans="1:6" ht="51" customHeight="1">
      <c r="A97" s="78">
        <v>88</v>
      </c>
      <c r="B97" s="95" t="s">
        <v>275</v>
      </c>
      <c r="C97" s="96" t="s">
        <v>26</v>
      </c>
      <c r="D97" s="96" t="s">
        <v>428</v>
      </c>
      <c r="E97" s="91">
        <v>611</v>
      </c>
      <c r="F97" s="126">
        <v>3086340.1</v>
      </c>
    </row>
    <row r="98" spans="1:6" ht="112.5" customHeight="1">
      <c r="A98" s="78">
        <v>89</v>
      </c>
      <c r="B98" s="111" t="s">
        <v>276</v>
      </c>
      <c r="C98" s="96" t="s">
        <v>26</v>
      </c>
      <c r="D98" s="96" t="s">
        <v>429</v>
      </c>
      <c r="E98" s="91"/>
      <c r="F98" s="125">
        <f>F99</f>
        <v>285000</v>
      </c>
    </row>
    <row r="99" spans="1:6" ht="51.75" customHeight="1">
      <c r="A99" s="78">
        <v>90</v>
      </c>
      <c r="B99" s="95" t="s">
        <v>275</v>
      </c>
      <c r="C99" s="96" t="s">
        <v>26</v>
      </c>
      <c r="D99" s="96" t="s">
        <v>429</v>
      </c>
      <c r="E99" s="91">
        <v>611</v>
      </c>
      <c r="F99" s="126">
        <v>285000</v>
      </c>
    </row>
    <row r="100" spans="1:6" ht="23.25" customHeight="1">
      <c r="A100" s="78">
        <v>91</v>
      </c>
      <c r="B100" s="112" t="s">
        <v>295</v>
      </c>
      <c r="C100" s="96" t="s">
        <v>26</v>
      </c>
      <c r="D100" s="96" t="s">
        <v>430</v>
      </c>
      <c r="E100" s="91"/>
      <c r="F100" s="125">
        <f>F101</f>
        <v>95000</v>
      </c>
    </row>
    <row r="101" spans="1:6" ht="12.75" customHeight="1">
      <c r="A101" s="78">
        <v>92</v>
      </c>
      <c r="B101" s="95" t="s">
        <v>240</v>
      </c>
      <c r="C101" s="96" t="s">
        <v>26</v>
      </c>
      <c r="D101" s="96" t="s">
        <v>430</v>
      </c>
      <c r="E101" s="91">
        <v>612</v>
      </c>
      <c r="F101" s="126">
        <v>95000</v>
      </c>
    </row>
    <row r="102" spans="1:6" ht="38.25" customHeight="1">
      <c r="A102" s="78">
        <v>93</v>
      </c>
      <c r="B102" s="95" t="s">
        <v>350</v>
      </c>
      <c r="C102" s="96" t="s">
        <v>26</v>
      </c>
      <c r="D102" s="96" t="s">
        <v>431</v>
      </c>
      <c r="E102" s="91"/>
      <c r="F102" s="125">
        <f>F103</f>
        <v>794034.04</v>
      </c>
    </row>
    <row r="103" spans="1:6" ht="51.75" customHeight="1">
      <c r="A103" s="78">
        <v>94</v>
      </c>
      <c r="B103" s="95" t="s">
        <v>275</v>
      </c>
      <c r="C103" s="96" t="s">
        <v>26</v>
      </c>
      <c r="D103" s="96" t="s">
        <v>431</v>
      </c>
      <c r="E103" s="91">
        <v>611</v>
      </c>
      <c r="F103" s="126">
        <v>794034.04</v>
      </c>
    </row>
    <row r="104" spans="1:6" ht="48" customHeight="1">
      <c r="A104" s="78">
        <v>95</v>
      </c>
      <c r="B104" s="95" t="s">
        <v>277</v>
      </c>
      <c r="C104" s="96" t="s">
        <v>26</v>
      </c>
      <c r="D104" s="96" t="s">
        <v>432</v>
      </c>
      <c r="E104" s="91"/>
      <c r="F104" s="125">
        <f>F105</f>
        <v>84000</v>
      </c>
    </row>
    <row r="105" spans="1:6" ht="16.5" customHeight="1">
      <c r="A105" s="78">
        <v>96</v>
      </c>
      <c r="B105" s="95" t="s">
        <v>240</v>
      </c>
      <c r="C105" s="96" t="s">
        <v>26</v>
      </c>
      <c r="D105" s="96" t="s">
        <v>432</v>
      </c>
      <c r="E105" s="91">
        <v>612</v>
      </c>
      <c r="F105" s="126">
        <v>84000</v>
      </c>
    </row>
    <row r="106" spans="1:6" ht="17.25" customHeight="1">
      <c r="A106" s="78">
        <v>97</v>
      </c>
      <c r="B106" s="93" t="s">
        <v>347</v>
      </c>
      <c r="C106" s="98"/>
      <c r="D106" s="98"/>
      <c r="E106" s="93"/>
      <c r="F106" s="125">
        <f>F6+F51+F57+F61+F67+F86+F90+F94</f>
        <v>50074461.15</v>
      </c>
    </row>
    <row r="109" ht="54" customHeight="1"/>
    <row r="110" ht="62.25" customHeight="1"/>
    <row r="111" ht="59.25" customHeight="1"/>
    <row r="112" ht="68.25" customHeight="1"/>
    <row r="113" ht="70.5" customHeight="1"/>
    <row r="115" ht="45" customHeight="1"/>
    <row r="118" ht="75.75" customHeight="1"/>
    <row r="122" ht="38.25" customHeight="1"/>
  </sheetData>
  <sheetProtection/>
  <mergeCells count="6">
    <mergeCell ref="A4:A5"/>
    <mergeCell ref="A2:F2"/>
    <mergeCell ref="B1:F1"/>
    <mergeCell ref="B4:B5"/>
    <mergeCell ref="C4:E4"/>
    <mergeCell ref="F4:F5"/>
  </mergeCells>
  <printOptions/>
  <pageMargins left="0.35433070866141736" right="0.35433070866141736" top="0.1968503937007874" bottom="0.1968503937007874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5"/>
  <sheetViews>
    <sheetView zoomScalePageLayoutView="0" workbookViewId="0" topLeftCell="A32">
      <selection activeCell="B37" sqref="B37"/>
    </sheetView>
  </sheetViews>
  <sheetFormatPr defaultColWidth="9.00390625" defaultRowHeight="12.75"/>
  <cols>
    <col min="1" max="1" width="3.25390625" style="118" customWidth="1"/>
    <col min="2" max="2" width="43.00390625" style="0" customWidth="1"/>
    <col min="3" max="3" width="7.75390625" style="118" customWidth="1"/>
    <col min="4" max="4" width="9.75390625" style="118" customWidth="1"/>
    <col min="5" max="5" width="6.75390625" style="118" customWidth="1"/>
    <col min="6" max="6" width="11.00390625" style="118" customWidth="1"/>
    <col min="7" max="7" width="13.375" style="118" customWidth="1"/>
  </cols>
  <sheetData>
    <row r="1" spans="2:9" ht="42" customHeight="1">
      <c r="B1" s="239" t="s">
        <v>501</v>
      </c>
      <c r="C1" s="240"/>
      <c r="D1" s="240"/>
      <c r="E1" s="240"/>
      <c r="F1" s="240"/>
      <c r="G1" s="240"/>
      <c r="H1" s="6"/>
      <c r="I1" s="7"/>
    </row>
    <row r="2" spans="1:9" ht="90.75" customHeight="1">
      <c r="A2" s="235" t="s">
        <v>393</v>
      </c>
      <c r="B2" s="235"/>
      <c r="C2" s="235"/>
      <c r="D2" s="235"/>
      <c r="E2" s="235"/>
      <c r="F2" s="235"/>
      <c r="G2" s="235"/>
      <c r="H2" s="6"/>
      <c r="I2" s="7"/>
    </row>
    <row r="3" spans="2:9" ht="12.75">
      <c r="B3" s="63"/>
      <c r="C3" s="120"/>
      <c r="D3" s="120"/>
      <c r="E3" s="120"/>
      <c r="F3" s="120"/>
      <c r="G3" s="123" t="s">
        <v>204</v>
      </c>
      <c r="H3" s="6"/>
      <c r="I3" s="7"/>
    </row>
    <row r="4" spans="1:9" ht="12.75">
      <c r="A4" s="233" t="s">
        <v>310</v>
      </c>
      <c r="B4" s="241" t="s">
        <v>139</v>
      </c>
      <c r="C4" s="270" t="s">
        <v>205</v>
      </c>
      <c r="D4" s="270"/>
      <c r="E4" s="270"/>
      <c r="F4" s="241" t="s">
        <v>279</v>
      </c>
      <c r="G4" s="241" t="s">
        <v>388</v>
      </c>
      <c r="H4" s="6"/>
      <c r="I4" s="16"/>
    </row>
    <row r="5" spans="1:9" ht="36">
      <c r="A5" s="234"/>
      <c r="B5" s="241"/>
      <c r="C5" s="87" t="s">
        <v>278</v>
      </c>
      <c r="D5" s="87" t="s">
        <v>206</v>
      </c>
      <c r="E5" s="87" t="s">
        <v>207</v>
      </c>
      <c r="F5" s="241"/>
      <c r="G5" s="241"/>
      <c r="H5" s="6"/>
      <c r="I5" s="16"/>
    </row>
    <row r="6" spans="1:7" ht="13.5" customHeight="1">
      <c r="A6" s="118">
        <v>1</v>
      </c>
      <c r="B6" s="86" t="s">
        <v>8</v>
      </c>
      <c r="C6" s="98" t="s">
        <v>360</v>
      </c>
      <c r="D6" s="91"/>
      <c r="E6" s="91"/>
      <c r="F6" s="126">
        <f>F7+F12+F15+F42+F41</f>
        <v>4199798.53</v>
      </c>
      <c r="G6" s="126">
        <f>G7+G12+G15+G42+G41</f>
        <v>4017432.04</v>
      </c>
    </row>
    <row r="7" spans="1:7" ht="36" customHeight="1">
      <c r="A7" s="78">
        <v>2</v>
      </c>
      <c r="B7" s="86" t="s">
        <v>28</v>
      </c>
      <c r="C7" s="93" t="s">
        <v>29</v>
      </c>
      <c r="D7" s="91"/>
      <c r="E7" s="91"/>
      <c r="F7" s="125">
        <f>F8+F11</f>
        <v>683239.18</v>
      </c>
      <c r="G7" s="125">
        <f>G8+G11</f>
        <v>673168.24</v>
      </c>
    </row>
    <row r="8" spans="1:7" ht="47.25" customHeight="1">
      <c r="A8" s="78">
        <v>3</v>
      </c>
      <c r="B8" s="86" t="s">
        <v>249</v>
      </c>
      <c r="C8" s="91" t="s">
        <v>29</v>
      </c>
      <c r="D8" s="91">
        <v>8010000000</v>
      </c>
      <c r="E8" s="91"/>
      <c r="F8" s="125">
        <f>F9+F10</f>
        <v>663239.18</v>
      </c>
      <c r="G8" s="125">
        <f>G9+G10</f>
        <v>673168.24</v>
      </c>
    </row>
    <row r="9" spans="1:7" ht="36.75" customHeight="1">
      <c r="A9" s="115">
        <v>4</v>
      </c>
      <c r="B9" s="95" t="s">
        <v>30</v>
      </c>
      <c r="C9" s="91" t="s">
        <v>29</v>
      </c>
      <c r="D9" s="96" t="s">
        <v>403</v>
      </c>
      <c r="E9" s="91">
        <v>121</v>
      </c>
      <c r="F9" s="133">
        <v>657239.18</v>
      </c>
      <c r="G9" s="126">
        <v>667168.24</v>
      </c>
    </row>
    <row r="10" spans="1:7" ht="39" customHeight="1">
      <c r="A10" s="78">
        <v>5</v>
      </c>
      <c r="B10" s="97" t="s">
        <v>13</v>
      </c>
      <c r="C10" s="122" t="s">
        <v>29</v>
      </c>
      <c r="D10" s="96" t="s">
        <v>403</v>
      </c>
      <c r="E10" s="122" t="s">
        <v>14</v>
      </c>
      <c r="F10" s="122" t="s">
        <v>487</v>
      </c>
      <c r="G10" s="126">
        <v>6000</v>
      </c>
    </row>
    <row r="11" spans="1:7" ht="48" customHeight="1">
      <c r="A11" s="78">
        <v>6</v>
      </c>
      <c r="B11" s="97" t="s">
        <v>349</v>
      </c>
      <c r="C11" s="122" t="s">
        <v>29</v>
      </c>
      <c r="D11" s="96" t="s">
        <v>404</v>
      </c>
      <c r="E11" s="122" t="s">
        <v>14</v>
      </c>
      <c r="F11" s="122" t="s">
        <v>389</v>
      </c>
      <c r="G11" s="126">
        <v>0</v>
      </c>
    </row>
    <row r="12" spans="1:7" ht="49.5" customHeight="1">
      <c r="A12" s="78">
        <v>7</v>
      </c>
      <c r="B12" s="86" t="s">
        <v>107</v>
      </c>
      <c r="C12" s="93" t="s">
        <v>15</v>
      </c>
      <c r="D12" s="91"/>
      <c r="E12" s="91"/>
      <c r="F12" s="125" t="str">
        <f>F13</f>
        <v>21600,0</v>
      </c>
      <c r="G12" s="125" t="str">
        <f>G13</f>
        <v>21600,0</v>
      </c>
    </row>
    <row r="13" spans="1:7" ht="48" customHeight="1">
      <c r="A13" s="78">
        <v>8</v>
      </c>
      <c r="B13" s="95" t="s">
        <v>18</v>
      </c>
      <c r="C13" s="91" t="s">
        <v>15</v>
      </c>
      <c r="D13" s="96" t="s">
        <v>405</v>
      </c>
      <c r="E13" s="96"/>
      <c r="F13" s="126" t="str">
        <f>F14</f>
        <v>21600,0</v>
      </c>
      <c r="G13" s="126" t="str">
        <f>G14</f>
        <v>21600,0</v>
      </c>
    </row>
    <row r="14" spans="1:7" ht="50.25" customHeight="1">
      <c r="A14" s="78">
        <v>9</v>
      </c>
      <c r="B14" s="95" t="s">
        <v>250</v>
      </c>
      <c r="C14" s="91" t="s">
        <v>15</v>
      </c>
      <c r="D14" s="96" t="s">
        <v>405</v>
      </c>
      <c r="E14" s="96" t="s">
        <v>280</v>
      </c>
      <c r="F14" s="96" t="s">
        <v>379</v>
      </c>
      <c r="G14" s="96" t="s">
        <v>379</v>
      </c>
    </row>
    <row r="15" spans="1:7" ht="45.75" customHeight="1">
      <c r="A15" s="78">
        <v>10</v>
      </c>
      <c r="B15" s="86" t="s">
        <v>108</v>
      </c>
      <c r="C15" s="93" t="s">
        <v>19</v>
      </c>
      <c r="D15" s="96"/>
      <c r="E15" s="91"/>
      <c r="F15" s="125">
        <f>F16+F18+F32+F38+F28</f>
        <v>3454800.35</v>
      </c>
      <c r="G15" s="125">
        <f>G16+G18+G32+G38+G28</f>
        <v>3281504.8000000003</v>
      </c>
    </row>
    <row r="16" spans="1:7" ht="60.75" customHeight="1">
      <c r="A16" s="78">
        <v>11</v>
      </c>
      <c r="B16" s="95" t="s">
        <v>251</v>
      </c>
      <c r="C16" s="91" t="s">
        <v>19</v>
      </c>
      <c r="D16" s="96" t="s">
        <v>406</v>
      </c>
      <c r="E16" s="91"/>
      <c r="F16" s="125">
        <f>F17</f>
        <v>8000</v>
      </c>
      <c r="G16" s="125">
        <f>G17</f>
        <v>8000</v>
      </c>
    </row>
    <row r="17" spans="1:7" ht="29.25" customHeight="1">
      <c r="A17" s="78">
        <v>12</v>
      </c>
      <c r="B17" s="95" t="s">
        <v>16</v>
      </c>
      <c r="C17" s="91" t="s">
        <v>19</v>
      </c>
      <c r="D17" s="96" t="s">
        <v>406</v>
      </c>
      <c r="E17" s="91">
        <v>244</v>
      </c>
      <c r="F17" s="133">
        <v>8000</v>
      </c>
      <c r="G17" s="126">
        <v>8000</v>
      </c>
    </row>
    <row r="18" spans="1:7" ht="52.5" customHeight="1">
      <c r="A18" s="78">
        <v>13</v>
      </c>
      <c r="B18" s="86" t="s">
        <v>108</v>
      </c>
      <c r="C18" s="91" t="s">
        <v>19</v>
      </c>
      <c r="D18" s="96"/>
      <c r="E18" s="91"/>
      <c r="F18" s="125">
        <f>F19</f>
        <v>3396604.35</v>
      </c>
      <c r="G18" s="125">
        <f>G19</f>
        <v>3219641.4000000004</v>
      </c>
    </row>
    <row r="19" spans="1:7" ht="36" customHeight="1">
      <c r="A19" s="78">
        <v>14</v>
      </c>
      <c r="B19" s="86" t="s">
        <v>252</v>
      </c>
      <c r="C19" s="91" t="s">
        <v>19</v>
      </c>
      <c r="D19" s="96" t="s">
        <v>407</v>
      </c>
      <c r="E19" s="91"/>
      <c r="F19" s="126">
        <f>F21+F23+F25+F20+F22+F24+F26+F27</f>
        <v>3396604.35</v>
      </c>
      <c r="G19" s="126">
        <f>G21+G23+G25+G20+G22+G24+G26+G27</f>
        <v>3219641.4000000004</v>
      </c>
    </row>
    <row r="20" spans="1:7" ht="59.25" customHeight="1">
      <c r="A20" s="78">
        <v>15</v>
      </c>
      <c r="B20" s="95" t="s">
        <v>348</v>
      </c>
      <c r="C20" s="91" t="s">
        <v>19</v>
      </c>
      <c r="D20" s="96" t="s">
        <v>408</v>
      </c>
      <c r="E20" s="91">
        <v>121</v>
      </c>
      <c r="F20" s="133">
        <v>934033.94</v>
      </c>
      <c r="G20" s="126">
        <v>941734.92</v>
      </c>
    </row>
    <row r="21" spans="1:7" ht="35.25" customHeight="1">
      <c r="A21" s="78">
        <v>16</v>
      </c>
      <c r="B21" s="95" t="s">
        <v>30</v>
      </c>
      <c r="C21" s="91" t="s">
        <v>19</v>
      </c>
      <c r="D21" s="96" t="s">
        <v>407</v>
      </c>
      <c r="E21" s="91">
        <v>121</v>
      </c>
      <c r="F21" s="126">
        <v>1537964.06</v>
      </c>
      <c r="G21" s="126">
        <v>1556673.85</v>
      </c>
    </row>
    <row r="22" spans="1:7" ht="51.75" customHeight="1">
      <c r="A22" s="78">
        <v>17</v>
      </c>
      <c r="B22" s="95" t="s">
        <v>349</v>
      </c>
      <c r="C22" s="91" t="s">
        <v>19</v>
      </c>
      <c r="D22" s="96" t="s">
        <v>409</v>
      </c>
      <c r="E22" s="91">
        <v>122</v>
      </c>
      <c r="F22" s="126">
        <v>45000</v>
      </c>
      <c r="G22" s="126">
        <v>45000</v>
      </c>
    </row>
    <row r="23" spans="1:7" ht="36" customHeight="1">
      <c r="A23" s="78">
        <v>18</v>
      </c>
      <c r="B23" s="95" t="s">
        <v>13</v>
      </c>
      <c r="C23" s="91" t="s">
        <v>19</v>
      </c>
      <c r="D23" s="96" t="s">
        <v>407</v>
      </c>
      <c r="E23" s="91">
        <v>122</v>
      </c>
      <c r="F23" s="133">
        <v>36875</v>
      </c>
      <c r="G23" s="126">
        <v>36875</v>
      </c>
    </row>
    <row r="24" spans="1:7" ht="36.75" customHeight="1">
      <c r="A24" s="78">
        <v>19</v>
      </c>
      <c r="B24" s="95" t="s">
        <v>350</v>
      </c>
      <c r="C24" s="91" t="s">
        <v>19</v>
      </c>
      <c r="D24" s="96" t="s">
        <v>410</v>
      </c>
      <c r="E24" s="91">
        <v>244</v>
      </c>
      <c r="F24" s="91">
        <v>378197.13</v>
      </c>
      <c r="G24" s="126">
        <v>338197.13</v>
      </c>
    </row>
    <row r="25" spans="1:7" ht="24" customHeight="1">
      <c r="A25" s="78">
        <v>20</v>
      </c>
      <c r="B25" s="95" t="s">
        <v>16</v>
      </c>
      <c r="C25" s="91" t="s">
        <v>19</v>
      </c>
      <c r="D25" s="96" t="s">
        <v>407</v>
      </c>
      <c r="E25" s="91">
        <v>244</v>
      </c>
      <c r="F25" s="133">
        <v>379214.03</v>
      </c>
      <c r="G25" s="126">
        <v>211923.22</v>
      </c>
    </row>
    <row r="26" spans="1:7" ht="24" customHeight="1">
      <c r="A26" s="78">
        <v>21</v>
      </c>
      <c r="B26" s="95" t="s">
        <v>483</v>
      </c>
      <c r="C26" s="91" t="s">
        <v>19</v>
      </c>
      <c r="D26" s="96" t="s">
        <v>485</v>
      </c>
      <c r="E26" s="91">
        <v>244</v>
      </c>
      <c r="F26" s="133">
        <v>53321.77</v>
      </c>
      <c r="G26" s="126">
        <v>53321.72</v>
      </c>
    </row>
    <row r="27" spans="1:7" ht="24" customHeight="1">
      <c r="A27" s="78">
        <v>22</v>
      </c>
      <c r="B27" s="189" t="s">
        <v>484</v>
      </c>
      <c r="C27" s="91" t="s">
        <v>19</v>
      </c>
      <c r="D27" s="96" t="s">
        <v>486</v>
      </c>
      <c r="E27" s="91">
        <v>244</v>
      </c>
      <c r="F27" s="133">
        <v>31998.42</v>
      </c>
      <c r="G27" s="126">
        <v>35915.56</v>
      </c>
    </row>
    <row r="28" spans="1:7" ht="35.25" customHeight="1">
      <c r="A28" s="78">
        <v>23</v>
      </c>
      <c r="B28" s="86" t="s">
        <v>252</v>
      </c>
      <c r="C28" s="91" t="s">
        <v>19</v>
      </c>
      <c r="D28" s="96" t="s">
        <v>407</v>
      </c>
      <c r="E28" s="91"/>
      <c r="F28" s="125">
        <f>F29</f>
        <v>1209</v>
      </c>
      <c r="G28" s="125">
        <f>G29</f>
        <v>1209</v>
      </c>
    </row>
    <row r="29" spans="1:7" ht="13.5" customHeight="1">
      <c r="A29" s="78">
        <v>24</v>
      </c>
      <c r="B29" s="95" t="s">
        <v>285</v>
      </c>
      <c r="C29" s="91" t="s">
        <v>19</v>
      </c>
      <c r="D29" s="96" t="s">
        <v>407</v>
      </c>
      <c r="E29" s="91">
        <v>852</v>
      </c>
      <c r="F29" s="133">
        <v>1209</v>
      </c>
      <c r="G29" s="126">
        <v>1209</v>
      </c>
    </row>
    <row r="30" spans="1:7" ht="48.75" customHeight="1">
      <c r="A30" s="78">
        <v>25</v>
      </c>
      <c r="B30" s="86" t="s">
        <v>108</v>
      </c>
      <c r="C30" s="91" t="s">
        <v>19</v>
      </c>
      <c r="D30" s="96"/>
      <c r="E30" s="91"/>
      <c r="F30" s="125">
        <f>F31</f>
        <v>19700</v>
      </c>
      <c r="G30" s="125">
        <f>G31</f>
        <v>23367.4</v>
      </c>
    </row>
    <row r="31" spans="1:7" ht="73.5" customHeight="1">
      <c r="A31" s="78">
        <v>26</v>
      </c>
      <c r="B31" s="99" t="s">
        <v>253</v>
      </c>
      <c r="C31" s="91" t="s">
        <v>19</v>
      </c>
      <c r="D31" s="96" t="s">
        <v>411</v>
      </c>
      <c r="E31" s="91"/>
      <c r="F31" s="126">
        <f>F32</f>
        <v>19700</v>
      </c>
      <c r="G31" s="126">
        <f>G32</f>
        <v>23367.4</v>
      </c>
    </row>
    <row r="32" spans="1:7" ht="37.5" customHeight="1">
      <c r="A32" s="78">
        <v>27</v>
      </c>
      <c r="B32" s="95" t="s">
        <v>30</v>
      </c>
      <c r="C32" s="91" t="s">
        <v>19</v>
      </c>
      <c r="D32" s="96" t="s">
        <v>411</v>
      </c>
      <c r="E32" s="91">
        <v>121</v>
      </c>
      <c r="F32" s="133">
        <v>19700</v>
      </c>
      <c r="G32" s="126">
        <v>23367.4</v>
      </c>
    </row>
    <row r="33" spans="2:7" ht="12.75" customHeight="1" hidden="1">
      <c r="B33" s="95" t="s">
        <v>20</v>
      </c>
      <c r="C33" s="91" t="s">
        <v>19</v>
      </c>
      <c r="D33" s="91" t="s">
        <v>21</v>
      </c>
      <c r="E33" s="91"/>
      <c r="F33" s="91"/>
      <c r="G33" s="126">
        <v>510000</v>
      </c>
    </row>
    <row r="34" spans="2:7" ht="12.75" customHeight="1" hidden="1">
      <c r="B34" s="95" t="s">
        <v>30</v>
      </c>
      <c r="C34" s="91" t="s">
        <v>19</v>
      </c>
      <c r="D34" s="91" t="s">
        <v>21</v>
      </c>
      <c r="E34" s="91" t="s">
        <v>31</v>
      </c>
      <c r="F34" s="91"/>
      <c r="G34" s="126">
        <v>465600</v>
      </c>
    </row>
    <row r="35" spans="2:7" ht="12.75" customHeight="1" hidden="1">
      <c r="B35" s="95" t="s">
        <v>13</v>
      </c>
      <c r="C35" s="91" t="s">
        <v>19</v>
      </c>
      <c r="D35" s="91" t="s">
        <v>21</v>
      </c>
      <c r="E35" s="91" t="s">
        <v>14</v>
      </c>
      <c r="F35" s="91"/>
      <c r="G35" s="126">
        <v>22900</v>
      </c>
    </row>
    <row r="36" spans="2:7" ht="15.75" customHeight="1" hidden="1">
      <c r="B36" s="95" t="s">
        <v>16</v>
      </c>
      <c r="C36" s="91" t="s">
        <v>19</v>
      </c>
      <c r="D36" s="91" t="s">
        <v>21</v>
      </c>
      <c r="E36" s="96" t="s">
        <v>17</v>
      </c>
      <c r="F36" s="96"/>
      <c r="G36" s="126">
        <v>21500</v>
      </c>
    </row>
    <row r="37" spans="1:7" ht="205.5" customHeight="1">
      <c r="A37" s="78">
        <v>28</v>
      </c>
      <c r="B37" s="297" t="s">
        <v>254</v>
      </c>
      <c r="C37" s="93" t="s">
        <v>19</v>
      </c>
      <c r="D37" s="98" t="s">
        <v>412</v>
      </c>
      <c r="E37" s="98"/>
      <c r="F37" s="125" t="str">
        <f>F38</f>
        <v>29287,0</v>
      </c>
      <c r="G37" s="125">
        <f>G38</f>
        <v>29287</v>
      </c>
    </row>
    <row r="38" spans="1:7" ht="12" customHeight="1">
      <c r="A38" s="78">
        <v>29</v>
      </c>
      <c r="B38" s="95" t="s">
        <v>111</v>
      </c>
      <c r="C38" s="91" t="s">
        <v>19</v>
      </c>
      <c r="D38" s="96" t="s">
        <v>412</v>
      </c>
      <c r="E38" s="96" t="s">
        <v>215</v>
      </c>
      <c r="F38" s="96" t="s">
        <v>455</v>
      </c>
      <c r="G38" s="126">
        <v>29287</v>
      </c>
    </row>
    <row r="39" spans="1:7" ht="15" customHeight="1">
      <c r="A39" s="78">
        <v>30</v>
      </c>
      <c r="B39" s="86" t="s">
        <v>255</v>
      </c>
      <c r="C39" s="98" t="s">
        <v>242</v>
      </c>
      <c r="D39" s="96"/>
      <c r="E39" s="96"/>
      <c r="F39" s="125">
        <f>F40</f>
        <v>20000</v>
      </c>
      <c r="G39" s="125">
        <f>G40</f>
        <v>20000</v>
      </c>
    </row>
    <row r="40" spans="1:7" ht="26.25" customHeight="1">
      <c r="A40" s="78">
        <v>31</v>
      </c>
      <c r="B40" s="95" t="s">
        <v>256</v>
      </c>
      <c r="C40" s="96" t="s">
        <v>242</v>
      </c>
      <c r="D40" s="96" t="s">
        <v>413</v>
      </c>
      <c r="E40" s="96"/>
      <c r="F40" s="126">
        <f>F41</f>
        <v>20000</v>
      </c>
      <c r="G40" s="126">
        <f>G41</f>
        <v>20000</v>
      </c>
    </row>
    <row r="41" spans="1:7" ht="14.25" customHeight="1">
      <c r="A41" s="78">
        <v>32</v>
      </c>
      <c r="B41" s="95" t="s">
        <v>222</v>
      </c>
      <c r="C41" s="96" t="s">
        <v>242</v>
      </c>
      <c r="D41" s="96" t="s">
        <v>413</v>
      </c>
      <c r="E41" s="91">
        <v>870</v>
      </c>
      <c r="F41" s="133">
        <v>20000</v>
      </c>
      <c r="G41" s="126">
        <v>20000</v>
      </c>
    </row>
    <row r="42" spans="1:7" ht="15" customHeight="1">
      <c r="A42" s="78">
        <v>33</v>
      </c>
      <c r="B42" s="86" t="s">
        <v>109</v>
      </c>
      <c r="C42" s="98" t="s">
        <v>22</v>
      </c>
      <c r="D42" s="91"/>
      <c r="E42" s="91"/>
      <c r="F42" s="125">
        <f>F44+F45+F49</f>
        <v>20159</v>
      </c>
      <c r="G42" s="125">
        <f>G44+G45+G49</f>
        <v>21159</v>
      </c>
    </row>
    <row r="43" spans="1:7" ht="88.5" customHeight="1">
      <c r="A43" s="78">
        <v>34</v>
      </c>
      <c r="B43" s="100" t="s">
        <v>257</v>
      </c>
      <c r="C43" s="96" t="s">
        <v>22</v>
      </c>
      <c r="D43" s="91"/>
      <c r="E43" s="91"/>
      <c r="F43" s="125">
        <f>F44</f>
        <v>500</v>
      </c>
      <c r="G43" s="125">
        <f>G44</f>
        <v>500</v>
      </c>
    </row>
    <row r="44" spans="1:7" ht="29.25" customHeight="1">
      <c r="A44" s="78">
        <v>35</v>
      </c>
      <c r="B44" s="102" t="s">
        <v>16</v>
      </c>
      <c r="C44" s="96" t="s">
        <v>22</v>
      </c>
      <c r="D44" s="96" t="s">
        <v>414</v>
      </c>
      <c r="E44" s="91">
        <v>244</v>
      </c>
      <c r="F44" s="133">
        <v>500</v>
      </c>
      <c r="G44" s="126">
        <v>500</v>
      </c>
    </row>
    <row r="45" spans="1:7" ht="62.25" customHeight="1">
      <c r="A45" s="78">
        <v>36</v>
      </c>
      <c r="B45" s="86" t="s">
        <v>258</v>
      </c>
      <c r="C45" s="96" t="s">
        <v>22</v>
      </c>
      <c r="D45" s="96"/>
      <c r="E45" s="91"/>
      <c r="F45" s="125">
        <f>F46+F47</f>
        <v>9200</v>
      </c>
      <c r="G45" s="125">
        <f>G46+G47</f>
        <v>9200</v>
      </c>
    </row>
    <row r="46" spans="1:7" ht="39.75" customHeight="1">
      <c r="A46" s="78">
        <v>37</v>
      </c>
      <c r="B46" s="95" t="s">
        <v>30</v>
      </c>
      <c r="C46" s="96" t="s">
        <v>22</v>
      </c>
      <c r="D46" s="96" t="s">
        <v>415</v>
      </c>
      <c r="E46" s="91">
        <v>121</v>
      </c>
      <c r="F46" s="133">
        <v>8420</v>
      </c>
      <c r="G46" s="133">
        <v>8420</v>
      </c>
    </row>
    <row r="47" spans="1:7" s="53" customFormat="1" ht="25.5" customHeight="1">
      <c r="A47" s="119">
        <v>38</v>
      </c>
      <c r="B47" s="102" t="s">
        <v>16</v>
      </c>
      <c r="C47" s="96" t="s">
        <v>22</v>
      </c>
      <c r="D47" s="96" t="s">
        <v>415</v>
      </c>
      <c r="E47" s="91">
        <v>244</v>
      </c>
      <c r="F47" s="133">
        <v>780</v>
      </c>
      <c r="G47" s="133">
        <v>780</v>
      </c>
    </row>
    <row r="48" spans="1:7" s="53" customFormat="1" ht="49.5" customHeight="1">
      <c r="A48" s="119">
        <v>39</v>
      </c>
      <c r="B48" s="86" t="s">
        <v>259</v>
      </c>
      <c r="C48" s="96" t="s">
        <v>22</v>
      </c>
      <c r="D48" s="96"/>
      <c r="E48" s="91"/>
      <c r="F48" s="125">
        <f>F49</f>
        <v>10459</v>
      </c>
      <c r="G48" s="125">
        <f>G49</f>
        <v>11459</v>
      </c>
    </row>
    <row r="49" spans="1:7" s="53" customFormat="1" ht="26.25" customHeight="1">
      <c r="A49" s="119">
        <v>40</v>
      </c>
      <c r="B49" s="102" t="s">
        <v>16</v>
      </c>
      <c r="C49" s="96" t="s">
        <v>22</v>
      </c>
      <c r="D49" s="96" t="s">
        <v>416</v>
      </c>
      <c r="E49" s="91">
        <v>244</v>
      </c>
      <c r="F49" s="133">
        <v>10459</v>
      </c>
      <c r="G49" s="126">
        <v>11459</v>
      </c>
    </row>
    <row r="50" spans="1:7" s="53" customFormat="1" ht="12.75" customHeight="1">
      <c r="A50" s="119">
        <v>41</v>
      </c>
      <c r="B50" s="86" t="s">
        <v>7</v>
      </c>
      <c r="C50" s="98" t="s">
        <v>364</v>
      </c>
      <c r="D50" s="96"/>
      <c r="E50" s="91"/>
      <c r="F50" s="125">
        <f>F51</f>
        <v>379201</v>
      </c>
      <c r="G50" s="125">
        <f>G51</f>
        <v>0</v>
      </c>
    </row>
    <row r="51" spans="1:7" s="53" customFormat="1" ht="12" customHeight="1">
      <c r="A51" s="119">
        <v>42</v>
      </c>
      <c r="B51" s="86" t="s">
        <v>260</v>
      </c>
      <c r="C51" s="98" t="s">
        <v>27</v>
      </c>
      <c r="D51" s="96"/>
      <c r="E51" s="91"/>
      <c r="F51" s="126">
        <f>F52+F55</f>
        <v>379201</v>
      </c>
      <c r="G51" s="126">
        <f>G52+G55</f>
        <v>0</v>
      </c>
    </row>
    <row r="52" spans="1:7" s="53" customFormat="1" ht="61.5" customHeight="1">
      <c r="A52" s="119">
        <v>43</v>
      </c>
      <c r="B52" s="86" t="s">
        <v>261</v>
      </c>
      <c r="C52" s="96" t="s">
        <v>27</v>
      </c>
      <c r="D52" s="96" t="s">
        <v>417</v>
      </c>
      <c r="E52" s="91"/>
      <c r="F52" s="126">
        <f>F53+F54</f>
        <v>119906.40000000001</v>
      </c>
      <c r="G52" s="126">
        <f>G53+G54</f>
        <v>0</v>
      </c>
    </row>
    <row r="53" spans="1:7" s="53" customFormat="1" ht="39.75" customHeight="1">
      <c r="A53" s="119">
        <v>44</v>
      </c>
      <c r="B53" s="95" t="s">
        <v>13</v>
      </c>
      <c r="C53" s="96" t="s">
        <v>27</v>
      </c>
      <c r="D53" s="96" t="s">
        <v>417</v>
      </c>
      <c r="E53" s="91">
        <v>122</v>
      </c>
      <c r="F53" s="133">
        <v>54137.8</v>
      </c>
      <c r="G53" s="126">
        <v>0</v>
      </c>
    </row>
    <row r="54" spans="1:7" s="53" customFormat="1" ht="26.25" customHeight="1">
      <c r="A54" s="119">
        <v>45</v>
      </c>
      <c r="B54" s="102" t="s">
        <v>16</v>
      </c>
      <c r="C54" s="96" t="s">
        <v>27</v>
      </c>
      <c r="D54" s="96" t="s">
        <v>417</v>
      </c>
      <c r="E54" s="91">
        <v>244</v>
      </c>
      <c r="F54" s="91">
        <v>65768.6</v>
      </c>
      <c r="G54" s="126">
        <v>0</v>
      </c>
    </row>
    <row r="55" spans="1:7" s="53" customFormat="1" ht="36" customHeight="1">
      <c r="A55" s="119">
        <v>46</v>
      </c>
      <c r="B55" s="95" t="s">
        <v>30</v>
      </c>
      <c r="C55" s="96" t="s">
        <v>27</v>
      </c>
      <c r="D55" s="96" t="s">
        <v>418</v>
      </c>
      <c r="E55" s="91">
        <v>121</v>
      </c>
      <c r="F55" s="181">
        <v>259294.6</v>
      </c>
      <c r="G55" s="132">
        <v>0</v>
      </c>
    </row>
    <row r="56" spans="1:7" s="53" customFormat="1" ht="24" customHeight="1">
      <c r="A56" s="119">
        <v>47</v>
      </c>
      <c r="B56" s="86" t="s">
        <v>9</v>
      </c>
      <c r="C56" s="135" t="s">
        <v>361</v>
      </c>
      <c r="D56" s="129"/>
      <c r="E56" s="130"/>
      <c r="F56" s="132">
        <f aca="true" t="shared" si="0" ref="F56:G58">F57</f>
        <v>74789</v>
      </c>
      <c r="G56" s="132">
        <f t="shared" si="0"/>
        <v>74789</v>
      </c>
    </row>
    <row r="57" spans="1:7" s="53" customFormat="1" ht="13.5" customHeight="1">
      <c r="A57" s="119">
        <v>48</v>
      </c>
      <c r="B57" s="103" t="s">
        <v>262</v>
      </c>
      <c r="C57" s="98" t="s">
        <v>23</v>
      </c>
      <c r="D57" s="96"/>
      <c r="E57" s="91"/>
      <c r="F57" s="126">
        <f t="shared" si="0"/>
        <v>74789</v>
      </c>
      <c r="G57" s="126">
        <f t="shared" si="0"/>
        <v>74789</v>
      </c>
    </row>
    <row r="58" spans="1:7" s="53" customFormat="1" ht="70.5" customHeight="1">
      <c r="A58" s="119">
        <v>49</v>
      </c>
      <c r="B58" s="86" t="s">
        <v>263</v>
      </c>
      <c r="C58" s="96" t="s">
        <v>23</v>
      </c>
      <c r="D58" s="96" t="s">
        <v>419</v>
      </c>
      <c r="E58" s="91"/>
      <c r="F58" s="126">
        <f t="shared" si="0"/>
        <v>74789</v>
      </c>
      <c r="G58" s="126">
        <f t="shared" si="0"/>
        <v>74789</v>
      </c>
    </row>
    <row r="59" spans="1:7" ht="26.25" customHeight="1">
      <c r="A59" s="78">
        <v>50</v>
      </c>
      <c r="B59" s="104" t="s">
        <v>16</v>
      </c>
      <c r="C59" s="96" t="s">
        <v>23</v>
      </c>
      <c r="D59" s="96" t="s">
        <v>419</v>
      </c>
      <c r="E59" s="91">
        <v>244</v>
      </c>
      <c r="F59" s="133">
        <v>74789</v>
      </c>
      <c r="G59" s="126">
        <v>74789</v>
      </c>
    </row>
    <row r="60" spans="1:7" ht="15.75" customHeight="1">
      <c r="A60" s="78">
        <v>51</v>
      </c>
      <c r="B60" s="105" t="s">
        <v>264</v>
      </c>
      <c r="C60" s="98" t="s">
        <v>359</v>
      </c>
      <c r="D60" s="96"/>
      <c r="E60" s="91"/>
      <c r="F60" s="125">
        <f>F61</f>
        <v>155000</v>
      </c>
      <c r="G60" s="125">
        <f>G61</f>
        <v>155000</v>
      </c>
    </row>
    <row r="61" spans="1:7" ht="13.5" customHeight="1">
      <c r="A61" s="78">
        <v>52</v>
      </c>
      <c r="B61" s="86" t="s">
        <v>11</v>
      </c>
      <c r="C61" s="98" t="s">
        <v>210</v>
      </c>
      <c r="D61" s="96"/>
      <c r="E61" s="91"/>
      <c r="F61" s="125">
        <f>F64+F62</f>
        <v>155000</v>
      </c>
      <c r="G61" s="125">
        <f>G64+G62</f>
        <v>155000</v>
      </c>
    </row>
    <row r="62" spans="1:7" ht="62.25" customHeight="1">
      <c r="A62" s="78">
        <v>53</v>
      </c>
      <c r="B62" s="95" t="s">
        <v>226</v>
      </c>
      <c r="C62" s="96" t="s">
        <v>210</v>
      </c>
      <c r="D62" s="96" t="s">
        <v>420</v>
      </c>
      <c r="E62" s="91"/>
      <c r="F62" s="126">
        <f>F63</f>
        <v>5000</v>
      </c>
      <c r="G62" s="126">
        <f>G63</f>
        <v>5000</v>
      </c>
    </row>
    <row r="63" spans="1:7" ht="29.25" customHeight="1">
      <c r="A63" s="78">
        <v>54</v>
      </c>
      <c r="B63" s="106" t="s">
        <v>16</v>
      </c>
      <c r="C63" s="96" t="s">
        <v>210</v>
      </c>
      <c r="D63" s="96" t="s">
        <v>420</v>
      </c>
      <c r="E63" s="91">
        <v>244</v>
      </c>
      <c r="F63" s="133">
        <v>5000</v>
      </c>
      <c r="G63" s="126">
        <v>5000</v>
      </c>
    </row>
    <row r="64" spans="1:7" ht="63.75" customHeight="1">
      <c r="A64" s="78">
        <v>55</v>
      </c>
      <c r="B64" s="95" t="s">
        <v>225</v>
      </c>
      <c r="C64" s="96" t="s">
        <v>210</v>
      </c>
      <c r="D64" s="96" t="s">
        <v>421</v>
      </c>
      <c r="E64" s="91"/>
      <c r="F64" s="126">
        <f>F65</f>
        <v>150000</v>
      </c>
      <c r="G64" s="126">
        <f>G65</f>
        <v>150000</v>
      </c>
    </row>
    <row r="65" spans="1:7" ht="27.75" customHeight="1">
      <c r="A65" s="78">
        <v>56</v>
      </c>
      <c r="B65" s="106" t="s">
        <v>16</v>
      </c>
      <c r="C65" s="96" t="s">
        <v>210</v>
      </c>
      <c r="D65" s="96" t="s">
        <v>421</v>
      </c>
      <c r="E65" s="91">
        <v>244</v>
      </c>
      <c r="F65" s="133">
        <v>150000</v>
      </c>
      <c r="G65" s="126">
        <v>150000</v>
      </c>
    </row>
    <row r="66" spans="1:7" ht="16.5" customHeight="1">
      <c r="A66" s="78">
        <v>57</v>
      </c>
      <c r="B66" s="86" t="s">
        <v>3</v>
      </c>
      <c r="C66" s="98" t="s">
        <v>4</v>
      </c>
      <c r="D66" s="91"/>
      <c r="E66" s="91"/>
      <c r="F66" s="125">
        <f>F67+F71+F74</f>
        <v>889651.79</v>
      </c>
      <c r="G66" s="125">
        <f>G67+G71+G74</f>
        <v>963336.6599999999</v>
      </c>
    </row>
    <row r="67" spans="1:7" ht="12.75" customHeight="1">
      <c r="A67" s="78">
        <v>58</v>
      </c>
      <c r="B67" s="107" t="s">
        <v>265</v>
      </c>
      <c r="C67" s="98" t="s">
        <v>25</v>
      </c>
      <c r="D67" s="91"/>
      <c r="E67" s="91"/>
      <c r="F67" s="125">
        <f>F68</f>
        <v>106000</v>
      </c>
      <c r="G67" s="125">
        <f>G68</f>
        <v>130452.2</v>
      </c>
    </row>
    <row r="68" spans="1:7" ht="50.25" customHeight="1">
      <c r="A68" s="78">
        <v>59</v>
      </c>
      <c r="B68" s="109" t="s">
        <v>266</v>
      </c>
      <c r="C68" s="96" t="s">
        <v>25</v>
      </c>
      <c r="D68" s="96" t="s">
        <v>422</v>
      </c>
      <c r="E68" s="91"/>
      <c r="F68" s="126">
        <f>F69+F70</f>
        <v>106000</v>
      </c>
      <c r="G68" s="126">
        <f>G69+G70</f>
        <v>130452.2</v>
      </c>
    </row>
    <row r="69" spans="1:7" ht="24" customHeight="1">
      <c r="A69" s="115">
        <v>60</v>
      </c>
      <c r="B69" s="95" t="s">
        <v>267</v>
      </c>
      <c r="C69" s="96" t="s">
        <v>25</v>
      </c>
      <c r="D69" s="96" t="s">
        <v>422</v>
      </c>
      <c r="E69" s="91">
        <v>243</v>
      </c>
      <c r="F69" s="133">
        <v>75000</v>
      </c>
      <c r="G69" s="126">
        <v>99000</v>
      </c>
    </row>
    <row r="70" spans="1:7" ht="28.5" customHeight="1">
      <c r="A70" s="78">
        <v>61</v>
      </c>
      <c r="B70" s="104" t="s">
        <v>16</v>
      </c>
      <c r="C70" s="96" t="s">
        <v>25</v>
      </c>
      <c r="D70" s="96" t="s">
        <v>422</v>
      </c>
      <c r="E70" s="91">
        <v>244</v>
      </c>
      <c r="F70" s="133">
        <v>31000</v>
      </c>
      <c r="G70" s="126">
        <v>31452.2</v>
      </c>
    </row>
    <row r="71" spans="1:7" ht="15" customHeight="1">
      <c r="A71" s="78">
        <v>62</v>
      </c>
      <c r="B71" s="100" t="s">
        <v>268</v>
      </c>
      <c r="C71" s="98" t="s">
        <v>24</v>
      </c>
      <c r="D71" s="96"/>
      <c r="E71" s="91"/>
      <c r="F71" s="125" t="str">
        <f>F72</f>
        <v>31528,0</v>
      </c>
      <c r="G71" s="125">
        <f>G72</f>
        <v>36528</v>
      </c>
    </row>
    <row r="72" spans="1:7" ht="49.5" customHeight="1">
      <c r="A72" s="78">
        <v>63</v>
      </c>
      <c r="B72" s="95" t="s">
        <v>227</v>
      </c>
      <c r="C72" s="96" t="s">
        <v>24</v>
      </c>
      <c r="D72" s="96" t="s">
        <v>423</v>
      </c>
      <c r="E72" s="96"/>
      <c r="F72" s="126" t="str">
        <f>F73</f>
        <v>31528,0</v>
      </c>
      <c r="G72" s="126">
        <f>G73</f>
        <v>36528</v>
      </c>
    </row>
    <row r="73" spans="1:7" ht="14.25" customHeight="1">
      <c r="A73" s="78">
        <v>64</v>
      </c>
      <c r="B73" s="108" t="s">
        <v>351</v>
      </c>
      <c r="C73" s="96" t="s">
        <v>24</v>
      </c>
      <c r="D73" s="96" t="s">
        <v>423</v>
      </c>
      <c r="E73" s="96" t="s">
        <v>17</v>
      </c>
      <c r="F73" s="96" t="s">
        <v>458</v>
      </c>
      <c r="G73" s="126">
        <v>36528</v>
      </c>
    </row>
    <row r="74" spans="1:7" ht="14.25" customHeight="1">
      <c r="A74" s="78">
        <v>65</v>
      </c>
      <c r="B74" s="86" t="s">
        <v>110</v>
      </c>
      <c r="C74" s="98" t="s">
        <v>211</v>
      </c>
      <c r="D74" s="96"/>
      <c r="E74" s="91"/>
      <c r="F74" s="125">
        <f>F75+F77+F79</f>
        <v>752123.79</v>
      </c>
      <c r="G74" s="125">
        <f>G75+G77+G79</f>
        <v>796356.46</v>
      </c>
    </row>
    <row r="75" spans="1:7" ht="38.25" customHeight="1">
      <c r="A75" s="78">
        <v>66</v>
      </c>
      <c r="B75" s="95" t="s">
        <v>229</v>
      </c>
      <c r="C75" s="96" t="s">
        <v>211</v>
      </c>
      <c r="D75" s="96" t="s">
        <v>445</v>
      </c>
      <c r="E75" s="91"/>
      <c r="F75" s="126">
        <f>F76</f>
        <v>684115.02</v>
      </c>
      <c r="G75" s="126">
        <f>G76</f>
        <v>721138.2</v>
      </c>
    </row>
    <row r="76" spans="1:7" ht="26.25" customHeight="1">
      <c r="A76" s="78">
        <v>67</v>
      </c>
      <c r="B76" s="106" t="s">
        <v>16</v>
      </c>
      <c r="C76" s="122" t="s">
        <v>211</v>
      </c>
      <c r="D76" s="96" t="s">
        <v>424</v>
      </c>
      <c r="E76" s="91">
        <v>244</v>
      </c>
      <c r="F76" s="133">
        <v>684115.02</v>
      </c>
      <c r="G76" s="127">
        <v>721138.2</v>
      </c>
    </row>
    <row r="77" spans="1:7" ht="39" customHeight="1">
      <c r="A77" s="78">
        <v>68</v>
      </c>
      <c r="B77" s="111" t="s">
        <v>243</v>
      </c>
      <c r="C77" s="122" t="s">
        <v>211</v>
      </c>
      <c r="D77" s="122" t="s">
        <v>425</v>
      </c>
      <c r="E77" s="131"/>
      <c r="F77" s="127">
        <f>F78</f>
        <v>49342</v>
      </c>
      <c r="G77" s="127">
        <f>G78</f>
        <v>53342</v>
      </c>
    </row>
    <row r="78" spans="1:7" ht="27" customHeight="1">
      <c r="A78" s="78">
        <v>69</v>
      </c>
      <c r="B78" s="106" t="s">
        <v>16</v>
      </c>
      <c r="C78" s="122" t="s">
        <v>211</v>
      </c>
      <c r="D78" s="122" t="s">
        <v>425</v>
      </c>
      <c r="E78" s="91">
        <v>244</v>
      </c>
      <c r="F78" s="133">
        <v>49342</v>
      </c>
      <c r="G78" s="127">
        <v>53342</v>
      </c>
    </row>
    <row r="79" spans="1:7" ht="48">
      <c r="A79" s="78">
        <v>70</v>
      </c>
      <c r="B79" s="95" t="s">
        <v>271</v>
      </c>
      <c r="C79" s="96" t="s">
        <v>211</v>
      </c>
      <c r="D79" s="96" t="s">
        <v>426</v>
      </c>
      <c r="E79" s="91"/>
      <c r="F79" s="126">
        <f>F80</f>
        <v>18666.77</v>
      </c>
      <c r="G79" s="126">
        <f>G80</f>
        <v>21876.26</v>
      </c>
    </row>
    <row r="80" spans="1:7" ht="24">
      <c r="A80" s="78">
        <v>71</v>
      </c>
      <c r="B80" s="95" t="s">
        <v>272</v>
      </c>
      <c r="C80" s="122" t="s">
        <v>211</v>
      </c>
      <c r="D80" s="96" t="s">
        <v>426</v>
      </c>
      <c r="E80" s="91">
        <v>111</v>
      </c>
      <c r="F80" s="133">
        <v>18666.77</v>
      </c>
      <c r="G80" s="126">
        <v>21876.26</v>
      </c>
    </row>
    <row r="81" spans="1:7" ht="12.75">
      <c r="A81" s="78">
        <v>72</v>
      </c>
      <c r="B81" s="107" t="s">
        <v>375</v>
      </c>
      <c r="C81" s="136" t="s">
        <v>376</v>
      </c>
      <c r="D81" s="96"/>
      <c r="E81" s="91"/>
      <c r="F81" s="125">
        <f>F82</f>
        <v>84280</v>
      </c>
      <c r="G81" s="125">
        <f>G82</f>
        <v>84280</v>
      </c>
    </row>
    <row r="82" spans="1:7" ht="25.5">
      <c r="A82" s="78">
        <v>73</v>
      </c>
      <c r="B82" s="68" t="s">
        <v>292</v>
      </c>
      <c r="C82" s="136" t="s">
        <v>374</v>
      </c>
      <c r="D82" s="96" t="s">
        <v>446</v>
      </c>
      <c r="E82" s="91"/>
      <c r="F82" s="126">
        <f>F83</f>
        <v>84280</v>
      </c>
      <c r="G82" s="126">
        <f>G83</f>
        <v>84280</v>
      </c>
    </row>
    <row r="83" spans="1:7" ht="24">
      <c r="A83" s="78">
        <v>74</v>
      </c>
      <c r="B83" s="95" t="s">
        <v>272</v>
      </c>
      <c r="C83" s="122" t="s">
        <v>374</v>
      </c>
      <c r="D83" s="96" t="s">
        <v>446</v>
      </c>
      <c r="E83" s="91">
        <v>111</v>
      </c>
      <c r="F83" s="133">
        <v>84280</v>
      </c>
      <c r="G83" s="126">
        <v>84280</v>
      </c>
    </row>
    <row r="84" spans="1:7" ht="12.75">
      <c r="A84" s="78">
        <v>75</v>
      </c>
      <c r="B84" s="107" t="s">
        <v>354</v>
      </c>
      <c r="C84" s="136" t="s">
        <v>355</v>
      </c>
      <c r="D84" s="96"/>
      <c r="E84" s="91"/>
      <c r="F84" s="125">
        <f>F85</f>
        <v>26880</v>
      </c>
      <c r="G84" s="125">
        <f>G85</f>
        <v>26880</v>
      </c>
    </row>
    <row r="85" spans="1:7" ht="12.75">
      <c r="A85" s="115">
        <v>76</v>
      </c>
      <c r="B85" s="107" t="s">
        <v>286</v>
      </c>
      <c r="C85" s="136" t="s">
        <v>287</v>
      </c>
      <c r="D85" s="96"/>
      <c r="E85" s="91"/>
      <c r="F85" s="125">
        <f>F86+F87</f>
        <v>26880</v>
      </c>
      <c r="G85" s="125">
        <f>G86+G87</f>
        <v>26880</v>
      </c>
    </row>
    <row r="86" spans="1:7" ht="36">
      <c r="A86" s="78">
        <v>77</v>
      </c>
      <c r="B86" s="95" t="s">
        <v>288</v>
      </c>
      <c r="C86" s="122" t="s">
        <v>291</v>
      </c>
      <c r="D86" s="96" t="s">
        <v>427</v>
      </c>
      <c r="E86" s="91">
        <v>244</v>
      </c>
      <c r="F86" s="133">
        <v>2880</v>
      </c>
      <c r="G86" s="126">
        <v>2880</v>
      </c>
    </row>
    <row r="87" spans="1:7" ht="24">
      <c r="A87" s="78">
        <v>78</v>
      </c>
      <c r="B87" s="109" t="s">
        <v>289</v>
      </c>
      <c r="C87" s="122" t="s">
        <v>291</v>
      </c>
      <c r="D87" s="96" t="s">
        <v>443</v>
      </c>
      <c r="E87" s="91">
        <v>244</v>
      </c>
      <c r="F87" s="133">
        <v>24000</v>
      </c>
      <c r="G87" s="126">
        <v>24000</v>
      </c>
    </row>
    <row r="88" spans="1:7" ht="15.75" customHeight="1">
      <c r="A88" s="78">
        <v>79</v>
      </c>
      <c r="B88" s="86" t="s">
        <v>10</v>
      </c>
      <c r="C88" s="98" t="s">
        <v>357</v>
      </c>
      <c r="D88" s="91"/>
      <c r="E88" s="91"/>
      <c r="F88" s="125">
        <f>F90</f>
        <v>278792.9</v>
      </c>
      <c r="G88" s="125">
        <f>G90</f>
        <v>286934.25</v>
      </c>
    </row>
    <row r="89" spans="1:7" ht="15" customHeight="1">
      <c r="A89" s="78">
        <v>80</v>
      </c>
      <c r="B89" s="86" t="s">
        <v>356</v>
      </c>
      <c r="C89" s="98" t="s">
        <v>5</v>
      </c>
      <c r="D89" s="91"/>
      <c r="E89" s="91"/>
      <c r="F89" s="125">
        <f>F90</f>
        <v>278792.9</v>
      </c>
      <c r="G89" s="125">
        <f>G90</f>
        <v>286934.25</v>
      </c>
    </row>
    <row r="90" spans="1:7" ht="51.75" customHeight="1">
      <c r="A90" s="78">
        <v>81</v>
      </c>
      <c r="B90" s="112" t="s">
        <v>273</v>
      </c>
      <c r="C90" s="96" t="s">
        <v>5</v>
      </c>
      <c r="D90" s="91">
        <v>3960080000</v>
      </c>
      <c r="E90" s="91"/>
      <c r="F90" s="126">
        <f>F91</f>
        <v>278792.9</v>
      </c>
      <c r="G90" s="126">
        <f>G91</f>
        <v>286934.25</v>
      </c>
    </row>
    <row r="91" spans="1:7" ht="25.5" customHeight="1">
      <c r="A91" s="78">
        <v>82</v>
      </c>
      <c r="B91" s="95" t="s">
        <v>272</v>
      </c>
      <c r="C91" s="96" t="s">
        <v>5</v>
      </c>
      <c r="D91" s="91">
        <v>3968000000</v>
      </c>
      <c r="E91" s="91">
        <v>111</v>
      </c>
      <c r="F91" s="133">
        <v>278792.9</v>
      </c>
      <c r="G91" s="126">
        <v>286934.25</v>
      </c>
    </row>
    <row r="92" spans="1:7" ht="17.25" customHeight="1">
      <c r="A92" s="78">
        <v>83</v>
      </c>
      <c r="B92" s="86" t="s">
        <v>6</v>
      </c>
      <c r="C92" s="98" t="s">
        <v>353</v>
      </c>
      <c r="D92" s="96"/>
      <c r="E92" s="91"/>
      <c r="F92" s="125">
        <f>F93</f>
        <v>1734347</v>
      </c>
      <c r="G92" s="125">
        <f>G93</f>
        <v>1734376</v>
      </c>
    </row>
    <row r="93" spans="1:7" ht="17.25" customHeight="1">
      <c r="A93" s="78">
        <v>84</v>
      </c>
      <c r="B93" s="86" t="s">
        <v>346</v>
      </c>
      <c r="C93" s="98" t="s">
        <v>26</v>
      </c>
      <c r="D93" s="96"/>
      <c r="E93" s="91"/>
      <c r="F93" s="125">
        <f>F94+F96+F98+F102+F100</f>
        <v>1734347</v>
      </c>
      <c r="G93" s="125">
        <f>G94+G96+G98+G102+G100</f>
        <v>1734376</v>
      </c>
    </row>
    <row r="94" spans="1:7" ht="84.75" customHeight="1">
      <c r="A94" s="78">
        <v>85</v>
      </c>
      <c r="B94" s="95" t="s">
        <v>274</v>
      </c>
      <c r="C94" s="96" t="s">
        <v>26</v>
      </c>
      <c r="D94" s="96" t="s">
        <v>428</v>
      </c>
      <c r="E94" s="91"/>
      <c r="F94" s="125">
        <f>F95</f>
        <v>1498316</v>
      </c>
      <c r="G94" s="125">
        <f>G95</f>
        <v>1498347</v>
      </c>
    </row>
    <row r="95" spans="1:7" ht="51" customHeight="1">
      <c r="A95" s="78">
        <v>86</v>
      </c>
      <c r="B95" s="95" t="s">
        <v>275</v>
      </c>
      <c r="C95" s="96" t="s">
        <v>26</v>
      </c>
      <c r="D95" s="96" t="s">
        <v>428</v>
      </c>
      <c r="E95" s="91">
        <v>611</v>
      </c>
      <c r="F95" s="133">
        <v>1498316</v>
      </c>
      <c r="G95" s="133">
        <v>1498347</v>
      </c>
    </row>
    <row r="96" spans="1:7" ht="112.5" customHeight="1">
      <c r="A96" s="78">
        <v>87</v>
      </c>
      <c r="B96" s="111" t="s">
        <v>276</v>
      </c>
      <c r="C96" s="96" t="s">
        <v>26</v>
      </c>
      <c r="D96" s="96" t="s">
        <v>429</v>
      </c>
      <c r="E96" s="91"/>
      <c r="F96" s="125">
        <f>F97</f>
        <v>13000</v>
      </c>
      <c r="G96" s="125">
        <f>G97</f>
        <v>12998</v>
      </c>
    </row>
    <row r="97" spans="1:7" ht="51.75" customHeight="1">
      <c r="A97" s="78">
        <v>88</v>
      </c>
      <c r="B97" s="95" t="s">
        <v>275</v>
      </c>
      <c r="C97" s="96" t="s">
        <v>26</v>
      </c>
      <c r="D97" s="96" t="s">
        <v>429</v>
      </c>
      <c r="E97" s="91">
        <v>611</v>
      </c>
      <c r="F97" s="133">
        <v>13000</v>
      </c>
      <c r="G97" s="126">
        <v>12998</v>
      </c>
    </row>
    <row r="98" spans="1:7" ht="23.25" customHeight="1">
      <c r="A98" s="78">
        <v>89</v>
      </c>
      <c r="B98" s="112" t="s">
        <v>295</v>
      </c>
      <c r="C98" s="96" t="s">
        <v>26</v>
      </c>
      <c r="D98" s="96" t="s">
        <v>430</v>
      </c>
      <c r="E98" s="91"/>
      <c r="F98" s="125">
        <f>F99</f>
        <v>55000</v>
      </c>
      <c r="G98" s="125">
        <f>G99</f>
        <v>55000</v>
      </c>
    </row>
    <row r="99" spans="1:7" ht="12.75" customHeight="1">
      <c r="A99" s="78">
        <v>90</v>
      </c>
      <c r="B99" s="95" t="s">
        <v>240</v>
      </c>
      <c r="C99" s="96" t="s">
        <v>26</v>
      </c>
      <c r="D99" s="96" t="s">
        <v>430</v>
      </c>
      <c r="E99" s="91">
        <v>612</v>
      </c>
      <c r="F99" s="133">
        <v>55000</v>
      </c>
      <c r="G99" s="126">
        <v>55000</v>
      </c>
    </row>
    <row r="100" spans="1:7" ht="36.75" customHeight="1">
      <c r="A100" s="78">
        <v>91</v>
      </c>
      <c r="B100" s="95" t="s">
        <v>350</v>
      </c>
      <c r="C100" s="96" t="s">
        <v>26</v>
      </c>
      <c r="D100" s="96" t="s">
        <v>431</v>
      </c>
      <c r="E100" s="91"/>
      <c r="F100" s="134">
        <f>F101</f>
        <v>114031</v>
      </c>
      <c r="G100" s="125">
        <f>G101</f>
        <v>114031</v>
      </c>
    </row>
    <row r="101" spans="1:7" ht="48" customHeight="1">
      <c r="A101" s="78">
        <v>92</v>
      </c>
      <c r="B101" s="95" t="s">
        <v>275</v>
      </c>
      <c r="C101" s="96" t="s">
        <v>26</v>
      </c>
      <c r="D101" s="96" t="s">
        <v>431</v>
      </c>
      <c r="E101" s="91">
        <v>611</v>
      </c>
      <c r="F101" s="133">
        <v>114031</v>
      </c>
      <c r="G101" s="126">
        <v>114031</v>
      </c>
    </row>
    <row r="102" spans="1:7" ht="48" customHeight="1">
      <c r="A102" s="78">
        <v>93</v>
      </c>
      <c r="B102" s="95" t="s">
        <v>277</v>
      </c>
      <c r="C102" s="96" t="s">
        <v>26</v>
      </c>
      <c r="D102" s="96" t="s">
        <v>432</v>
      </c>
      <c r="E102" s="91"/>
      <c r="F102" s="125">
        <f>F103</f>
        <v>54000</v>
      </c>
      <c r="G102" s="125">
        <f>G103</f>
        <v>54000</v>
      </c>
    </row>
    <row r="103" spans="1:7" ht="16.5" customHeight="1">
      <c r="A103" s="78">
        <v>94</v>
      </c>
      <c r="B103" s="95" t="s">
        <v>240</v>
      </c>
      <c r="C103" s="96" t="s">
        <v>26</v>
      </c>
      <c r="D103" s="96" t="s">
        <v>432</v>
      </c>
      <c r="E103" s="91">
        <v>612</v>
      </c>
      <c r="F103" s="133">
        <v>54000</v>
      </c>
      <c r="G103" s="126">
        <v>54000</v>
      </c>
    </row>
    <row r="104" spans="1:7" ht="16.5" customHeight="1">
      <c r="A104" s="78">
        <v>95</v>
      </c>
      <c r="B104" s="67" t="s">
        <v>2</v>
      </c>
      <c r="C104" s="96"/>
      <c r="D104" s="96"/>
      <c r="E104" s="91"/>
      <c r="F104" s="133">
        <v>197570.78</v>
      </c>
      <c r="G104" s="126">
        <v>380292</v>
      </c>
    </row>
    <row r="105" spans="1:7" ht="15.75" customHeight="1">
      <c r="A105" s="78">
        <v>96</v>
      </c>
      <c r="B105" s="93" t="s">
        <v>347</v>
      </c>
      <c r="C105" s="98"/>
      <c r="D105" s="98"/>
      <c r="E105" s="93"/>
      <c r="F105" s="125">
        <f>F6+F50+F56+F60+F66+F81+F84+F88+F92+F104</f>
        <v>8020311.000000001</v>
      </c>
      <c r="G105" s="125">
        <f>G6+G50+G56+G60+G66+G81+G84+G88+G92+G104</f>
        <v>7723319.95</v>
      </c>
    </row>
    <row r="108" ht="54" customHeight="1"/>
    <row r="109" ht="62.25" customHeight="1"/>
    <row r="110" ht="59.25" customHeight="1"/>
    <row r="111" ht="68.25" customHeight="1"/>
    <row r="112" ht="70.5" customHeight="1"/>
    <row r="114" ht="45" customHeight="1"/>
    <row r="117" ht="75.75" customHeight="1"/>
    <row r="121" ht="38.25" customHeight="1"/>
  </sheetData>
  <sheetProtection/>
  <mergeCells count="7">
    <mergeCell ref="B1:G1"/>
    <mergeCell ref="A2:G2"/>
    <mergeCell ref="A4:A5"/>
    <mergeCell ref="B4:B5"/>
    <mergeCell ref="C4:E4"/>
    <mergeCell ref="G4:G5"/>
    <mergeCell ref="F4:F5"/>
  </mergeCells>
  <printOptions/>
  <pageMargins left="0.35433070866141736" right="0.35433070866141736" top="0.1968503937007874" bottom="0.1968503937007874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43">
      <selection activeCell="B4" sqref="B4:L4"/>
    </sheetView>
  </sheetViews>
  <sheetFormatPr defaultColWidth="9.00390625" defaultRowHeight="12.75"/>
  <cols>
    <col min="1" max="1" width="3.125" style="53" customWidth="1"/>
    <col min="2" max="2" width="57.25390625" style="4" customWidth="1"/>
    <col min="3" max="3" width="3.625" style="53" customWidth="1"/>
    <col min="4" max="4" width="1.875" style="53" customWidth="1"/>
    <col min="5" max="5" width="2.25390625" style="53" customWidth="1"/>
    <col min="6" max="6" width="5.75390625" style="61" customWidth="1"/>
    <col min="7" max="7" width="2.625" style="53" customWidth="1"/>
    <col min="8" max="8" width="4.125" style="53" customWidth="1"/>
    <col min="9" max="9" width="3.75390625" style="53" customWidth="1"/>
    <col min="10" max="10" width="14.00390625" style="53" customWidth="1"/>
    <col min="11" max="11" width="14.25390625" style="53" customWidth="1"/>
    <col min="12" max="12" width="15.625" style="62" customWidth="1"/>
    <col min="13" max="16384" width="9.125" style="53" customWidth="1"/>
  </cols>
  <sheetData>
    <row r="1" spans="2:12" ht="13.5" customHeight="1">
      <c r="B1" s="273" t="s">
        <v>143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</row>
    <row r="2" spans="2:12" ht="12.75">
      <c r="B2" s="273" t="s">
        <v>151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</row>
    <row r="3" spans="2:12" ht="12.75">
      <c r="B3" s="273" t="s">
        <v>498</v>
      </c>
      <c r="C3" s="273"/>
      <c r="D3" s="273"/>
      <c r="E3" s="273"/>
      <c r="F3" s="273"/>
      <c r="G3" s="273"/>
      <c r="H3" s="273"/>
      <c r="I3" s="273"/>
      <c r="J3" s="273"/>
      <c r="K3" s="273"/>
      <c r="L3" s="273"/>
    </row>
    <row r="4" spans="2:12" ht="7.5" customHeight="1"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</row>
    <row r="5" spans="2:12" ht="12.75" customHeight="1">
      <c r="B5" s="271" t="s">
        <v>398</v>
      </c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2:12" ht="12.75">
      <c r="B6" s="272" t="s">
        <v>57</v>
      </c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spans="1:12" ht="10.5" customHeight="1">
      <c r="A7" s="233" t="s">
        <v>380</v>
      </c>
      <c r="B7" s="276" t="s">
        <v>171</v>
      </c>
      <c r="C7" s="277" t="s">
        <v>65</v>
      </c>
      <c r="D7" s="277"/>
      <c r="E7" s="277"/>
      <c r="F7" s="277"/>
      <c r="G7" s="277"/>
      <c r="H7" s="277"/>
      <c r="I7" s="277"/>
      <c r="J7" s="278" t="s">
        <v>399</v>
      </c>
      <c r="K7" s="280" t="s">
        <v>246</v>
      </c>
      <c r="L7" s="278" t="s">
        <v>400</v>
      </c>
    </row>
    <row r="8" spans="1:12" ht="2.25" customHeight="1">
      <c r="A8" s="274"/>
      <c r="B8" s="276"/>
      <c r="C8" s="277"/>
      <c r="D8" s="277"/>
      <c r="E8" s="277"/>
      <c r="F8" s="277"/>
      <c r="G8" s="277"/>
      <c r="H8" s="277"/>
      <c r="I8" s="277"/>
      <c r="J8" s="278"/>
      <c r="K8" s="281"/>
      <c r="L8" s="278"/>
    </row>
    <row r="9" spans="1:12" ht="108" customHeight="1">
      <c r="A9" s="275"/>
      <c r="B9" s="276"/>
      <c r="C9" s="43" t="s">
        <v>169</v>
      </c>
      <c r="D9" s="43" t="s">
        <v>41</v>
      </c>
      <c r="E9" s="43" t="s">
        <v>42</v>
      </c>
      <c r="F9" s="44" t="s">
        <v>43</v>
      </c>
      <c r="G9" s="43" t="s">
        <v>44</v>
      </c>
      <c r="H9" s="43" t="s">
        <v>45</v>
      </c>
      <c r="I9" s="44" t="s">
        <v>170</v>
      </c>
      <c r="J9" s="278"/>
      <c r="K9" s="282"/>
      <c r="L9" s="278"/>
    </row>
    <row r="10" spans="1:12" ht="11.25" customHeight="1">
      <c r="A10" s="178"/>
      <c r="B10" s="170">
        <v>1</v>
      </c>
      <c r="C10" s="279" t="s">
        <v>66</v>
      </c>
      <c r="D10" s="279"/>
      <c r="E10" s="279"/>
      <c r="F10" s="279"/>
      <c r="G10" s="279"/>
      <c r="H10" s="279"/>
      <c r="I10" s="279"/>
      <c r="J10" s="11" t="s">
        <v>247</v>
      </c>
      <c r="K10" s="11" t="s">
        <v>248</v>
      </c>
      <c r="L10" s="45">
        <v>5</v>
      </c>
    </row>
    <row r="11" spans="1:12" ht="12.75">
      <c r="A11" s="178">
        <v>1</v>
      </c>
      <c r="B11" s="171" t="s">
        <v>49</v>
      </c>
      <c r="C11" s="11"/>
      <c r="D11" s="11"/>
      <c r="E11" s="11"/>
      <c r="F11" s="11"/>
      <c r="G11" s="11"/>
      <c r="H11" s="11"/>
      <c r="I11" s="11"/>
      <c r="J11" s="190">
        <f>J12+J41</f>
        <v>50074461.150000006</v>
      </c>
      <c r="K11" s="190">
        <f>K12+K41</f>
        <v>8000261</v>
      </c>
      <c r="L11" s="190">
        <f>L12+L41</f>
        <v>6497880</v>
      </c>
    </row>
    <row r="12" spans="1:12" s="2" customFormat="1" ht="12.75">
      <c r="A12" s="179">
        <v>2</v>
      </c>
      <c r="B12" s="172" t="s">
        <v>59</v>
      </c>
      <c r="C12" s="46" t="s">
        <v>48</v>
      </c>
      <c r="D12" s="46" t="s">
        <v>58</v>
      </c>
      <c r="E12" s="46" t="s">
        <v>32</v>
      </c>
      <c r="F12" s="46" t="s">
        <v>60</v>
      </c>
      <c r="G12" s="46" t="s">
        <v>32</v>
      </c>
      <c r="H12" s="46" t="s">
        <v>61</v>
      </c>
      <c r="I12" s="46" t="s">
        <v>48</v>
      </c>
      <c r="J12" s="191">
        <f>J13+J21+J30+J27+J16+J36+J40</f>
        <v>1881240</v>
      </c>
      <c r="K12" s="191">
        <f>K13+K21+K30+K27+K16+K36+K40</f>
        <v>1885590</v>
      </c>
      <c r="L12" s="191">
        <f>L13+L21+L30+L27+L16+L36+L40</f>
        <v>1827800</v>
      </c>
    </row>
    <row r="13" spans="1:12" s="2" customFormat="1" ht="12.75">
      <c r="A13" s="179">
        <v>3</v>
      </c>
      <c r="B13" s="172" t="s">
        <v>62</v>
      </c>
      <c r="C13" s="46" t="s">
        <v>48</v>
      </c>
      <c r="D13" s="46" t="s">
        <v>58</v>
      </c>
      <c r="E13" s="46" t="s">
        <v>35</v>
      </c>
      <c r="F13" s="46" t="s">
        <v>60</v>
      </c>
      <c r="G13" s="46" t="s">
        <v>32</v>
      </c>
      <c r="H13" s="46" t="s">
        <v>61</v>
      </c>
      <c r="I13" s="46" t="s">
        <v>48</v>
      </c>
      <c r="J13" s="192">
        <f aca="true" t="shared" si="0" ref="J13:L14">J14</f>
        <v>738300</v>
      </c>
      <c r="K13" s="192">
        <f t="shared" si="0"/>
        <v>741480</v>
      </c>
      <c r="L13" s="192">
        <f t="shared" si="0"/>
        <v>749400</v>
      </c>
    </row>
    <row r="14" spans="1:12" s="2" customFormat="1" ht="12.75">
      <c r="A14" s="179">
        <v>4</v>
      </c>
      <c r="B14" s="173" t="s">
        <v>67</v>
      </c>
      <c r="C14" s="46" t="s">
        <v>50</v>
      </c>
      <c r="D14" s="46" t="s">
        <v>58</v>
      </c>
      <c r="E14" s="46" t="s">
        <v>35</v>
      </c>
      <c r="F14" s="46" t="s">
        <v>54</v>
      </c>
      <c r="G14" s="46" t="s">
        <v>32</v>
      </c>
      <c r="H14" s="46" t="s">
        <v>61</v>
      </c>
      <c r="I14" s="46" t="s">
        <v>52</v>
      </c>
      <c r="J14" s="192">
        <f t="shared" si="0"/>
        <v>738300</v>
      </c>
      <c r="K14" s="192">
        <f t="shared" si="0"/>
        <v>741480</v>
      </c>
      <c r="L14" s="192">
        <f t="shared" si="0"/>
        <v>749400</v>
      </c>
    </row>
    <row r="15" spans="1:12" s="2" customFormat="1" ht="48">
      <c r="A15" s="179">
        <v>5</v>
      </c>
      <c r="B15" s="174" t="s">
        <v>334</v>
      </c>
      <c r="C15" s="47" t="s">
        <v>50</v>
      </c>
      <c r="D15" s="47" t="s">
        <v>58</v>
      </c>
      <c r="E15" s="47" t="s">
        <v>35</v>
      </c>
      <c r="F15" s="47" t="s">
        <v>244</v>
      </c>
      <c r="G15" s="47" t="s">
        <v>32</v>
      </c>
      <c r="H15" s="47" t="s">
        <v>61</v>
      </c>
      <c r="I15" s="47" t="s">
        <v>52</v>
      </c>
      <c r="J15" s="193">
        <v>738300</v>
      </c>
      <c r="K15" s="192">
        <v>741480</v>
      </c>
      <c r="L15" s="192">
        <v>749400</v>
      </c>
    </row>
    <row r="16" spans="1:12" ht="15" customHeight="1">
      <c r="A16" s="178">
        <v>6</v>
      </c>
      <c r="B16" s="172" t="s">
        <v>195</v>
      </c>
      <c r="C16" s="48" t="s">
        <v>48</v>
      </c>
      <c r="D16" s="48" t="s">
        <v>58</v>
      </c>
      <c r="E16" s="48" t="s">
        <v>166</v>
      </c>
      <c r="F16" s="48" t="s">
        <v>60</v>
      </c>
      <c r="G16" s="48" t="s">
        <v>32</v>
      </c>
      <c r="H16" s="48" t="s">
        <v>61</v>
      </c>
      <c r="I16" s="48" t="s">
        <v>52</v>
      </c>
      <c r="J16" s="192">
        <f>J17+J18+J19+J20</f>
        <v>237900</v>
      </c>
      <c r="K16" s="192">
        <f>K17+K18+K19+K20</f>
        <v>190800</v>
      </c>
      <c r="L16" s="192">
        <f>L17+L18+L19+L20</f>
        <v>196900</v>
      </c>
    </row>
    <row r="17" spans="1:12" ht="49.5" customHeight="1">
      <c r="A17" s="178">
        <v>7</v>
      </c>
      <c r="B17" s="174" t="s">
        <v>196</v>
      </c>
      <c r="C17" s="48" t="s">
        <v>245</v>
      </c>
      <c r="D17" s="48" t="s">
        <v>58</v>
      </c>
      <c r="E17" s="48" t="s">
        <v>166</v>
      </c>
      <c r="F17" s="48" t="s">
        <v>200</v>
      </c>
      <c r="G17" s="48" t="s">
        <v>35</v>
      </c>
      <c r="H17" s="48" t="s">
        <v>61</v>
      </c>
      <c r="I17" s="48" t="s">
        <v>52</v>
      </c>
      <c r="J17" s="194">
        <v>75900</v>
      </c>
      <c r="K17" s="195">
        <v>69500</v>
      </c>
      <c r="L17" s="195">
        <v>72900</v>
      </c>
    </row>
    <row r="18" spans="1:12" ht="59.25" customHeight="1">
      <c r="A18" s="178">
        <v>8</v>
      </c>
      <c r="B18" s="174" t="s">
        <v>197</v>
      </c>
      <c r="C18" s="48" t="s">
        <v>245</v>
      </c>
      <c r="D18" s="48" t="s">
        <v>58</v>
      </c>
      <c r="E18" s="48" t="s">
        <v>166</v>
      </c>
      <c r="F18" s="48" t="s">
        <v>201</v>
      </c>
      <c r="G18" s="48" t="s">
        <v>35</v>
      </c>
      <c r="H18" s="48" t="s">
        <v>61</v>
      </c>
      <c r="I18" s="48" t="s">
        <v>52</v>
      </c>
      <c r="J18" s="194">
        <v>1600</v>
      </c>
      <c r="K18" s="195">
        <v>1400</v>
      </c>
      <c r="L18" s="195">
        <v>1400</v>
      </c>
    </row>
    <row r="19" spans="1:12" ht="58.5" customHeight="1">
      <c r="A19" s="178">
        <v>9</v>
      </c>
      <c r="B19" s="174" t="s">
        <v>198</v>
      </c>
      <c r="C19" s="48" t="s">
        <v>245</v>
      </c>
      <c r="D19" s="48" t="s">
        <v>58</v>
      </c>
      <c r="E19" s="48" t="s">
        <v>166</v>
      </c>
      <c r="F19" s="48" t="s">
        <v>202</v>
      </c>
      <c r="G19" s="48" t="s">
        <v>35</v>
      </c>
      <c r="H19" s="48" t="s">
        <v>61</v>
      </c>
      <c r="I19" s="48" t="s">
        <v>52</v>
      </c>
      <c r="J19" s="194">
        <v>175800</v>
      </c>
      <c r="K19" s="195">
        <v>133600</v>
      </c>
      <c r="L19" s="195">
        <v>136300</v>
      </c>
    </row>
    <row r="20" spans="1:12" ht="59.25" customHeight="1">
      <c r="A20" s="178">
        <v>10</v>
      </c>
      <c r="B20" s="174" t="s">
        <v>199</v>
      </c>
      <c r="C20" s="48" t="s">
        <v>245</v>
      </c>
      <c r="D20" s="48" t="s">
        <v>58</v>
      </c>
      <c r="E20" s="48" t="s">
        <v>166</v>
      </c>
      <c r="F20" s="48" t="s">
        <v>203</v>
      </c>
      <c r="G20" s="48" t="s">
        <v>35</v>
      </c>
      <c r="H20" s="48" t="s">
        <v>61</v>
      </c>
      <c r="I20" s="48" t="s">
        <v>52</v>
      </c>
      <c r="J20" s="194">
        <v>-15400</v>
      </c>
      <c r="K20" s="195">
        <v>-13700</v>
      </c>
      <c r="L20" s="195">
        <v>-13700</v>
      </c>
    </row>
    <row r="21" spans="1:12" s="2" customFormat="1" ht="12.75">
      <c r="A21" s="179">
        <v>11</v>
      </c>
      <c r="B21" s="173" t="s">
        <v>63</v>
      </c>
      <c r="C21" s="47" t="s">
        <v>48</v>
      </c>
      <c r="D21" s="47" t="s">
        <v>58</v>
      </c>
      <c r="E21" s="47" t="s">
        <v>36</v>
      </c>
      <c r="F21" s="49" t="s">
        <v>60</v>
      </c>
      <c r="G21" s="47" t="s">
        <v>32</v>
      </c>
      <c r="H21" s="47" t="s">
        <v>61</v>
      </c>
      <c r="I21" s="47" t="s">
        <v>48</v>
      </c>
      <c r="J21" s="192">
        <f>J22+J24</f>
        <v>428990</v>
      </c>
      <c r="K21" s="192">
        <f>K22+K24</f>
        <v>454710</v>
      </c>
      <c r="L21" s="192">
        <f>L22+L24</f>
        <v>432500</v>
      </c>
    </row>
    <row r="22" spans="1:12" s="2" customFormat="1" ht="12.75">
      <c r="A22" s="179">
        <v>12</v>
      </c>
      <c r="B22" s="173" t="s">
        <v>69</v>
      </c>
      <c r="C22" s="47" t="s">
        <v>50</v>
      </c>
      <c r="D22" s="47" t="s">
        <v>58</v>
      </c>
      <c r="E22" s="47" t="s">
        <v>36</v>
      </c>
      <c r="F22" s="49" t="s">
        <v>37</v>
      </c>
      <c r="G22" s="47" t="s">
        <v>32</v>
      </c>
      <c r="H22" s="47" t="s">
        <v>61</v>
      </c>
      <c r="I22" s="47" t="s">
        <v>52</v>
      </c>
      <c r="J22" s="192">
        <f>J23</f>
        <v>108970</v>
      </c>
      <c r="K22" s="192">
        <f>K23</f>
        <v>119310</v>
      </c>
      <c r="L22" s="192">
        <f>L23</f>
        <v>131800</v>
      </c>
    </row>
    <row r="23" spans="1:12" s="2" customFormat="1" ht="24">
      <c r="A23" s="179">
        <v>13</v>
      </c>
      <c r="B23" s="175" t="s">
        <v>335</v>
      </c>
      <c r="C23" s="47" t="s">
        <v>50</v>
      </c>
      <c r="D23" s="47" t="s">
        <v>58</v>
      </c>
      <c r="E23" s="47" t="s">
        <v>36</v>
      </c>
      <c r="F23" s="49" t="s">
        <v>70</v>
      </c>
      <c r="G23" s="47" t="s">
        <v>32</v>
      </c>
      <c r="H23" s="47" t="s">
        <v>61</v>
      </c>
      <c r="I23" s="47" t="s">
        <v>52</v>
      </c>
      <c r="J23" s="192">
        <v>108970</v>
      </c>
      <c r="K23" s="192">
        <v>119310</v>
      </c>
      <c r="L23" s="192">
        <v>131800</v>
      </c>
    </row>
    <row r="24" spans="1:12" s="2" customFormat="1" ht="12.75">
      <c r="A24" s="179">
        <v>14</v>
      </c>
      <c r="B24" s="173" t="s">
        <v>64</v>
      </c>
      <c r="C24" s="47" t="s">
        <v>48</v>
      </c>
      <c r="D24" s="47" t="s">
        <v>58</v>
      </c>
      <c r="E24" s="47" t="s">
        <v>36</v>
      </c>
      <c r="F24" s="49" t="s">
        <v>56</v>
      </c>
      <c r="G24" s="47" t="s">
        <v>32</v>
      </c>
      <c r="H24" s="47" t="s">
        <v>61</v>
      </c>
      <c r="I24" s="47" t="s">
        <v>52</v>
      </c>
      <c r="J24" s="192">
        <f>J25+J26</f>
        <v>320020</v>
      </c>
      <c r="K24" s="192">
        <f>K25+K26</f>
        <v>335400</v>
      </c>
      <c r="L24" s="192">
        <f>L25+L26</f>
        <v>300700</v>
      </c>
    </row>
    <row r="25" spans="1:12" s="2" customFormat="1" ht="48">
      <c r="A25" s="179">
        <v>15</v>
      </c>
      <c r="B25" s="175" t="s">
        <v>336</v>
      </c>
      <c r="C25" s="47" t="s">
        <v>50</v>
      </c>
      <c r="D25" s="47" t="s">
        <v>58</v>
      </c>
      <c r="E25" s="47" t="s">
        <v>36</v>
      </c>
      <c r="F25" s="49" t="s">
        <v>307</v>
      </c>
      <c r="G25" s="47" t="s">
        <v>68</v>
      </c>
      <c r="H25" s="47" t="s">
        <v>61</v>
      </c>
      <c r="I25" s="47" t="s">
        <v>52</v>
      </c>
      <c r="J25" s="192">
        <v>51280</v>
      </c>
      <c r="K25" s="192">
        <v>54000</v>
      </c>
      <c r="L25" s="192">
        <v>49370</v>
      </c>
    </row>
    <row r="26" spans="1:12" ht="48">
      <c r="A26" s="178">
        <v>16</v>
      </c>
      <c r="B26" s="175" t="s">
        <v>337</v>
      </c>
      <c r="C26" s="48" t="s">
        <v>50</v>
      </c>
      <c r="D26" s="48" t="s">
        <v>58</v>
      </c>
      <c r="E26" s="48" t="s">
        <v>36</v>
      </c>
      <c r="F26" s="50" t="s">
        <v>47</v>
      </c>
      <c r="G26" s="48" t="s">
        <v>68</v>
      </c>
      <c r="H26" s="48" t="s">
        <v>61</v>
      </c>
      <c r="I26" s="48" t="s">
        <v>52</v>
      </c>
      <c r="J26" s="195">
        <v>268740</v>
      </c>
      <c r="K26" s="195">
        <v>281400</v>
      </c>
      <c r="L26" s="195">
        <v>251330</v>
      </c>
    </row>
    <row r="27" spans="1:12" ht="12.75">
      <c r="A27" s="178">
        <v>17</v>
      </c>
      <c r="B27" s="173" t="s">
        <v>88</v>
      </c>
      <c r="C27" s="47" t="s">
        <v>48</v>
      </c>
      <c r="D27" s="47" t="s">
        <v>58</v>
      </c>
      <c r="E27" s="47" t="s">
        <v>73</v>
      </c>
      <c r="F27" s="49" t="s">
        <v>60</v>
      </c>
      <c r="G27" s="47" t="s">
        <v>32</v>
      </c>
      <c r="H27" s="47" t="s">
        <v>61</v>
      </c>
      <c r="I27" s="47" t="s">
        <v>52</v>
      </c>
      <c r="J27" s="192">
        <f aca="true" t="shared" si="1" ref="J27:L28">J28</f>
        <v>16050</v>
      </c>
      <c r="K27" s="192">
        <f t="shared" si="1"/>
        <v>18600</v>
      </c>
      <c r="L27" s="192">
        <f t="shared" si="1"/>
        <v>19000</v>
      </c>
    </row>
    <row r="28" spans="1:12" ht="36">
      <c r="A28" s="178">
        <v>18</v>
      </c>
      <c r="B28" s="173" t="s">
        <v>126</v>
      </c>
      <c r="C28" s="47" t="s">
        <v>48</v>
      </c>
      <c r="D28" s="47" t="s">
        <v>58</v>
      </c>
      <c r="E28" s="47" t="s">
        <v>73</v>
      </c>
      <c r="F28" s="49" t="s">
        <v>127</v>
      </c>
      <c r="G28" s="47" t="s">
        <v>32</v>
      </c>
      <c r="H28" s="47" t="s">
        <v>61</v>
      </c>
      <c r="I28" s="47" t="s">
        <v>52</v>
      </c>
      <c r="J28" s="192">
        <f t="shared" si="1"/>
        <v>16050</v>
      </c>
      <c r="K28" s="192">
        <f t="shared" si="1"/>
        <v>18600</v>
      </c>
      <c r="L28" s="192">
        <f t="shared" si="1"/>
        <v>19000</v>
      </c>
    </row>
    <row r="29" spans="1:12" ht="48">
      <c r="A29" s="178">
        <v>19</v>
      </c>
      <c r="B29" s="175" t="s">
        <v>72</v>
      </c>
      <c r="C29" s="48" t="s">
        <v>149</v>
      </c>
      <c r="D29" s="48" t="s">
        <v>58</v>
      </c>
      <c r="E29" s="48" t="s">
        <v>73</v>
      </c>
      <c r="F29" s="50" t="s">
        <v>74</v>
      </c>
      <c r="G29" s="48" t="s">
        <v>35</v>
      </c>
      <c r="H29" s="48" t="s">
        <v>61</v>
      </c>
      <c r="I29" s="48" t="s">
        <v>52</v>
      </c>
      <c r="J29" s="194">
        <v>16050</v>
      </c>
      <c r="K29" s="194">
        <v>18600</v>
      </c>
      <c r="L29" s="195">
        <v>19000</v>
      </c>
    </row>
    <row r="30" spans="1:12" s="2" customFormat="1" ht="28.5" customHeight="1">
      <c r="A30" s="179">
        <v>20</v>
      </c>
      <c r="B30" s="173" t="s">
        <v>46</v>
      </c>
      <c r="C30" s="47" t="s">
        <v>48</v>
      </c>
      <c r="D30" s="47" t="s">
        <v>58</v>
      </c>
      <c r="E30" s="47" t="s">
        <v>40</v>
      </c>
      <c r="F30" s="49" t="s">
        <v>60</v>
      </c>
      <c r="G30" s="47" t="s">
        <v>32</v>
      </c>
      <c r="H30" s="47" t="s">
        <v>61</v>
      </c>
      <c r="I30" s="47" t="s">
        <v>48</v>
      </c>
      <c r="J30" s="192">
        <f>J31</f>
        <v>430000</v>
      </c>
      <c r="K30" s="192">
        <f>K31</f>
        <v>450000</v>
      </c>
      <c r="L30" s="192">
        <f>L31</f>
        <v>400000</v>
      </c>
    </row>
    <row r="31" spans="1:12" s="2" customFormat="1" ht="60">
      <c r="A31" s="179">
        <v>21</v>
      </c>
      <c r="B31" s="173" t="s">
        <v>128</v>
      </c>
      <c r="C31" s="47" t="s">
        <v>48</v>
      </c>
      <c r="D31" s="47" t="s">
        <v>58</v>
      </c>
      <c r="E31" s="47" t="s">
        <v>40</v>
      </c>
      <c r="F31" s="49" t="s">
        <v>55</v>
      </c>
      <c r="G31" s="47" t="s">
        <v>32</v>
      </c>
      <c r="H31" s="47" t="s">
        <v>61</v>
      </c>
      <c r="I31" s="47" t="s">
        <v>53</v>
      </c>
      <c r="J31" s="192">
        <f>J32+J34</f>
        <v>430000</v>
      </c>
      <c r="K31" s="192">
        <f>K32+K34</f>
        <v>450000</v>
      </c>
      <c r="L31" s="192">
        <f>L32+L34</f>
        <v>400000</v>
      </c>
    </row>
    <row r="32" spans="1:12" s="2" customFormat="1" ht="48">
      <c r="A32" s="179">
        <v>22</v>
      </c>
      <c r="B32" s="173" t="s">
        <v>283</v>
      </c>
      <c r="C32" s="47" t="s">
        <v>48</v>
      </c>
      <c r="D32" s="47" t="s">
        <v>58</v>
      </c>
      <c r="E32" s="47" t="s">
        <v>40</v>
      </c>
      <c r="F32" s="49" t="s">
        <v>340</v>
      </c>
      <c r="G32" s="47" t="s">
        <v>32</v>
      </c>
      <c r="H32" s="47" t="s">
        <v>61</v>
      </c>
      <c r="I32" s="47" t="s">
        <v>53</v>
      </c>
      <c r="J32" s="192">
        <f>J33</f>
        <v>0</v>
      </c>
      <c r="K32" s="192">
        <f>K33</f>
        <v>0</v>
      </c>
      <c r="L32" s="192">
        <f>L33</f>
        <v>0</v>
      </c>
    </row>
    <row r="33" spans="1:12" s="2" customFormat="1" ht="48">
      <c r="A33" s="179">
        <v>23</v>
      </c>
      <c r="B33" s="175" t="s">
        <v>338</v>
      </c>
      <c r="C33" s="48" t="s">
        <v>339</v>
      </c>
      <c r="D33" s="48" t="s">
        <v>58</v>
      </c>
      <c r="E33" s="48" t="s">
        <v>40</v>
      </c>
      <c r="F33" s="50" t="s">
        <v>284</v>
      </c>
      <c r="G33" s="48" t="s">
        <v>68</v>
      </c>
      <c r="H33" s="48" t="s">
        <v>61</v>
      </c>
      <c r="I33" s="48" t="s">
        <v>53</v>
      </c>
      <c r="J33" s="195">
        <v>0</v>
      </c>
      <c r="K33" s="195">
        <v>0</v>
      </c>
      <c r="L33" s="195">
        <v>0</v>
      </c>
    </row>
    <row r="34" spans="1:12" s="2" customFormat="1" ht="48.75" customHeight="1">
      <c r="A34" s="179">
        <v>24</v>
      </c>
      <c r="B34" s="173" t="s">
        <v>129</v>
      </c>
      <c r="C34" s="47" t="s">
        <v>48</v>
      </c>
      <c r="D34" s="47" t="s">
        <v>58</v>
      </c>
      <c r="E34" s="47" t="s">
        <v>40</v>
      </c>
      <c r="F34" s="49" t="s">
        <v>130</v>
      </c>
      <c r="G34" s="47" t="s">
        <v>32</v>
      </c>
      <c r="H34" s="47" t="s">
        <v>61</v>
      </c>
      <c r="I34" s="47" t="s">
        <v>53</v>
      </c>
      <c r="J34" s="192">
        <f>J35</f>
        <v>430000</v>
      </c>
      <c r="K34" s="192">
        <f>K35</f>
        <v>450000</v>
      </c>
      <c r="L34" s="192">
        <f>L35</f>
        <v>400000</v>
      </c>
    </row>
    <row r="35" spans="1:12" s="2" customFormat="1" ht="48">
      <c r="A35" s="179">
        <v>25</v>
      </c>
      <c r="B35" s="175" t="s">
        <v>341</v>
      </c>
      <c r="C35" s="48" t="s">
        <v>149</v>
      </c>
      <c r="D35" s="48" t="s">
        <v>58</v>
      </c>
      <c r="E35" s="48" t="s">
        <v>40</v>
      </c>
      <c r="F35" s="50" t="s">
        <v>71</v>
      </c>
      <c r="G35" s="48" t="s">
        <v>68</v>
      </c>
      <c r="H35" s="48" t="s">
        <v>61</v>
      </c>
      <c r="I35" s="48" t="s">
        <v>53</v>
      </c>
      <c r="J35" s="194">
        <v>430000</v>
      </c>
      <c r="K35" s="194">
        <v>450000</v>
      </c>
      <c r="L35" s="195">
        <v>400000</v>
      </c>
    </row>
    <row r="36" spans="1:12" s="2" customFormat="1" ht="24">
      <c r="A36" s="179">
        <v>26</v>
      </c>
      <c r="B36" s="173" t="s">
        <v>300</v>
      </c>
      <c r="C36" s="48" t="s">
        <v>48</v>
      </c>
      <c r="D36" s="48" t="s">
        <v>58</v>
      </c>
      <c r="E36" s="48" t="s">
        <v>305</v>
      </c>
      <c r="F36" s="49" t="s">
        <v>60</v>
      </c>
      <c r="G36" s="48" t="s">
        <v>32</v>
      </c>
      <c r="H36" s="48" t="s">
        <v>61</v>
      </c>
      <c r="I36" s="48" t="s">
        <v>308</v>
      </c>
      <c r="J36" s="192">
        <f>J37</f>
        <v>0</v>
      </c>
      <c r="K36" s="192">
        <f>K37</f>
        <v>0</v>
      </c>
      <c r="L36" s="192">
        <f>L37</f>
        <v>0</v>
      </c>
    </row>
    <row r="37" spans="1:12" s="2" customFormat="1" ht="60">
      <c r="A37" s="179">
        <v>27</v>
      </c>
      <c r="B37" s="173" t="s">
        <v>301</v>
      </c>
      <c r="C37" s="48" t="s">
        <v>48</v>
      </c>
      <c r="D37" s="48" t="s">
        <v>58</v>
      </c>
      <c r="E37" s="48" t="s">
        <v>305</v>
      </c>
      <c r="F37" s="49" t="s">
        <v>56</v>
      </c>
      <c r="G37" s="48" t="s">
        <v>32</v>
      </c>
      <c r="H37" s="48" t="s">
        <v>61</v>
      </c>
      <c r="I37" s="48" t="s">
        <v>308</v>
      </c>
      <c r="J37" s="194">
        <f>J39</f>
        <v>0</v>
      </c>
      <c r="K37" s="194">
        <f>K38</f>
        <v>0</v>
      </c>
      <c r="L37" s="195">
        <f>L38</f>
        <v>0</v>
      </c>
    </row>
    <row r="38" spans="1:12" s="2" customFormat="1" ht="24">
      <c r="A38" s="179">
        <v>28</v>
      </c>
      <c r="B38" s="173" t="s">
        <v>302</v>
      </c>
      <c r="C38" s="48" t="s">
        <v>48</v>
      </c>
      <c r="D38" s="48" t="s">
        <v>58</v>
      </c>
      <c r="E38" s="48" t="s">
        <v>305</v>
      </c>
      <c r="F38" s="49" t="s">
        <v>306</v>
      </c>
      <c r="G38" s="48" t="s">
        <v>32</v>
      </c>
      <c r="H38" s="48" t="s">
        <v>61</v>
      </c>
      <c r="I38" s="48" t="s">
        <v>308</v>
      </c>
      <c r="J38" s="194">
        <f>J39</f>
        <v>0</v>
      </c>
      <c r="K38" s="194">
        <f>K39</f>
        <v>0</v>
      </c>
      <c r="L38" s="195">
        <f>L39</f>
        <v>0</v>
      </c>
    </row>
    <row r="39" spans="1:12" s="2" customFormat="1" ht="24">
      <c r="A39" s="179">
        <v>29</v>
      </c>
      <c r="B39" s="175" t="s">
        <v>303</v>
      </c>
      <c r="C39" s="48" t="s">
        <v>339</v>
      </c>
      <c r="D39" s="48" t="s">
        <v>58</v>
      </c>
      <c r="E39" s="48" t="s">
        <v>305</v>
      </c>
      <c r="F39" s="50" t="s">
        <v>307</v>
      </c>
      <c r="G39" s="48" t="s">
        <v>68</v>
      </c>
      <c r="H39" s="48" t="s">
        <v>61</v>
      </c>
      <c r="I39" s="48" t="s">
        <v>308</v>
      </c>
      <c r="J39" s="194">
        <v>0</v>
      </c>
      <c r="K39" s="194">
        <v>0</v>
      </c>
      <c r="L39" s="195">
        <v>0</v>
      </c>
    </row>
    <row r="40" spans="1:12" s="2" customFormat="1" ht="36">
      <c r="A40" s="179"/>
      <c r="B40" s="173" t="s">
        <v>1</v>
      </c>
      <c r="C40" s="48"/>
      <c r="D40" s="48"/>
      <c r="E40" s="48"/>
      <c r="F40" s="50"/>
      <c r="G40" s="48"/>
      <c r="H40" s="48"/>
      <c r="I40" s="48"/>
      <c r="J40" s="192">
        <v>30000</v>
      </c>
      <c r="K40" s="192">
        <v>30000</v>
      </c>
      <c r="L40" s="192">
        <v>30000</v>
      </c>
    </row>
    <row r="41" spans="1:12" s="2" customFormat="1" ht="12.75">
      <c r="A41" s="179">
        <v>30</v>
      </c>
      <c r="B41" s="173" t="s">
        <v>38</v>
      </c>
      <c r="C41" s="47" t="s">
        <v>48</v>
      </c>
      <c r="D41" s="47" t="s">
        <v>66</v>
      </c>
      <c r="E41" s="47" t="s">
        <v>32</v>
      </c>
      <c r="F41" s="49" t="s">
        <v>60</v>
      </c>
      <c r="G41" s="47" t="s">
        <v>32</v>
      </c>
      <c r="H41" s="47" t="s">
        <v>61</v>
      </c>
      <c r="I41" s="47" t="s">
        <v>48</v>
      </c>
      <c r="J41" s="192">
        <f>J42</f>
        <v>48193221.150000006</v>
      </c>
      <c r="K41" s="192">
        <f>K42</f>
        <v>6114671</v>
      </c>
      <c r="L41" s="192">
        <f>L42</f>
        <v>4670080</v>
      </c>
    </row>
    <row r="42" spans="1:12" s="2" customFormat="1" ht="24">
      <c r="A42" s="179">
        <v>31</v>
      </c>
      <c r="B42" s="173" t="s">
        <v>131</v>
      </c>
      <c r="C42" s="47" t="s">
        <v>48</v>
      </c>
      <c r="D42" s="47" t="s">
        <v>66</v>
      </c>
      <c r="E42" s="47" t="s">
        <v>39</v>
      </c>
      <c r="F42" s="49" t="s">
        <v>60</v>
      </c>
      <c r="G42" s="47" t="s">
        <v>32</v>
      </c>
      <c r="H42" s="47" t="s">
        <v>61</v>
      </c>
      <c r="I42" s="47" t="s">
        <v>48</v>
      </c>
      <c r="J42" s="192">
        <f>J43+J45+J52+J48+J53+J54+J50+J51</f>
        <v>48193221.150000006</v>
      </c>
      <c r="K42" s="192">
        <f>K43+K45+K52+K48+K53+K54</f>
        <v>6114671</v>
      </c>
      <c r="L42" s="192">
        <f>L43+L45+L52+L48+L53+L54</f>
        <v>4670080</v>
      </c>
    </row>
    <row r="43" spans="1:12" s="2" customFormat="1" ht="24">
      <c r="A43" s="179">
        <v>32</v>
      </c>
      <c r="B43" s="173" t="s">
        <v>132</v>
      </c>
      <c r="C43" s="47" t="s">
        <v>48</v>
      </c>
      <c r="D43" s="47" t="s">
        <v>66</v>
      </c>
      <c r="E43" s="47" t="s">
        <v>39</v>
      </c>
      <c r="F43" s="49" t="s">
        <v>37</v>
      </c>
      <c r="G43" s="47" t="s">
        <v>32</v>
      </c>
      <c r="H43" s="47" t="s">
        <v>61</v>
      </c>
      <c r="I43" s="47" t="s">
        <v>51</v>
      </c>
      <c r="J43" s="192">
        <f>J44</f>
        <v>5053830</v>
      </c>
      <c r="K43" s="192">
        <f>K44</f>
        <v>2276300</v>
      </c>
      <c r="L43" s="192">
        <f>L44</f>
        <v>2276300</v>
      </c>
    </row>
    <row r="44" spans="1:12" ht="12.75">
      <c r="A44" s="178">
        <v>33</v>
      </c>
      <c r="B44" s="175" t="s">
        <v>342</v>
      </c>
      <c r="C44" s="48" t="s">
        <v>149</v>
      </c>
      <c r="D44" s="48" t="s">
        <v>66</v>
      </c>
      <c r="E44" s="48" t="s">
        <v>39</v>
      </c>
      <c r="F44" s="50" t="s">
        <v>89</v>
      </c>
      <c r="G44" s="48" t="s">
        <v>68</v>
      </c>
      <c r="H44" s="48" t="s">
        <v>61</v>
      </c>
      <c r="I44" s="48" t="s">
        <v>51</v>
      </c>
      <c r="J44" s="196">
        <v>5053830</v>
      </c>
      <c r="K44" s="196">
        <v>2276300</v>
      </c>
      <c r="L44" s="196">
        <v>2276300</v>
      </c>
    </row>
    <row r="45" spans="1:12" s="2" customFormat="1" ht="24">
      <c r="A45" s="179">
        <v>34</v>
      </c>
      <c r="B45" s="173" t="s">
        <v>133</v>
      </c>
      <c r="C45" s="47" t="s">
        <v>48</v>
      </c>
      <c r="D45" s="47" t="s">
        <v>66</v>
      </c>
      <c r="E45" s="47" t="s">
        <v>39</v>
      </c>
      <c r="F45" s="49" t="s">
        <v>60</v>
      </c>
      <c r="G45" s="47" t="s">
        <v>32</v>
      </c>
      <c r="H45" s="47" t="s">
        <v>61</v>
      </c>
      <c r="I45" s="47" t="s">
        <v>51</v>
      </c>
      <c r="J45" s="192">
        <f aca="true" t="shared" si="2" ref="J45:L46">J46</f>
        <v>394601</v>
      </c>
      <c r="K45" s="192">
        <f t="shared" si="2"/>
        <v>379201</v>
      </c>
      <c r="L45" s="192">
        <f t="shared" si="2"/>
        <v>0</v>
      </c>
    </row>
    <row r="46" spans="1:12" ht="24">
      <c r="A46" s="178">
        <v>35</v>
      </c>
      <c r="B46" s="173" t="s">
        <v>134</v>
      </c>
      <c r="C46" s="47" t="s">
        <v>48</v>
      </c>
      <c r="D46" s="47" t="s">
        <v>66</v>
      </c>
      <c r="E46" s="47" t="s">
        <v>39</v>
      </c>
      <c r="F46" s="49" t="s">
        <v>91</v>
      </c>
      <c r="G46" s="47" t="s">
        <v>32</v>
      </c>
      <c r="H46" s="47" t="s">
        <v>61</v>
      </c>
      <c r="I46" s="47" t="s">
        <v>51</v>
      </c>
      <c r="J46" s="192">
        <f t="shared" si="2"/>
        <v>394601</v>
      </c>
      <c r="K46" s="192">
        <f t="shared" si="2"/>
        <v>379201</v>
      </c>
      <c r="L46" s="192">
        <f t="shared" si="2"/>
        <v>0</v>
      </c>
    </row>
    <row r="47" spans="1:12" ht="24">
      <c r="A47" s="178">
        <v>36</v>
      </c>
      <c r="B47" s="175" t="s">
        <v>135</v>
      </c>
      <c r="C47" s="48" t="s">
        <v>149</v>
      </c>
      <c r="D47" s="48" t="s">
        <v>66</v>
      </c>
      <c r="E47" s="48" t="s">
        <v>39</v>
      </c>
      <c r="F47" s="50" t="s">
        <v>91</v>
      </c>
      <c r="G47" s="48" t="s">
        <v>68</v>
      </c>
      <c r="H47" s="48" t="s">
        <v>61</v>
      </c>
      <c r="I47" s="48" t="s">
        <v>51</v>
      </c>
      <c r="J47" s="196">
        <v>394601</v>
      </c>
      <c r="K47" s="196">
        <v>379201</v>
      </c>
      <c r="L47" s="195">
        <v>0</v>
      </c>
    </row>
    <row r="48" spans="1:12" ht="12.75">
      <c r="A48" s="178">
        <v>37</v>
      </c>
      <c r="B48" s="173" t="s">
        <v>111</v>
      </c>
      <c r="C48" s="48" t="s">
        <v>149</v>
      </c>
      <c r="D48" s="48" t="s">
        <v>66</v>
      </c>
      <c r="E48" s="48" t="s">
        <v>39</v>
      </c>
      <c r="F48" s="50" t="s">
        <v>136</v>
      </c>
      <c r="G48" s="48" t="s">
        <v>68</v>
      </c>
      <c r="H48" s="48" t="s">
        <v>61</v>
      </c>
      <c r="I48" s="48" t="s">
        <v>51</v>
      </c>
      <c r="J48" s="196">
        <f>J49</f>
        <v>4552600</v>
      </c>
      <c r="K48" s="196">
        <f>K49</f>
        <v>3341690</v>
      </c>
      <c r="L48" s="199">
        <f>L49</f>
        <v>2276300</v>
      </c>
    </row>
    <row r="49" spans="1:12" ht="13.5" customHeight="1">
      <c r="A49" s="178">
        <v>38</v>
      </c>
      <c r="B49" s="175" t="s">
        <v>343</v>
      </c>
      <c r="C49" s="48" t="s">
        <v>149</v>
      </c>
      <c r="D49" s="48" t="s">
        <v>66</v>
      </c>
      <c r="E49" s="48" t="s">
        <v>39</v>
      </c>
      <c r="F49" s="50" t="s">
        <v>136</v>
      </c>
      <c r="G49" s="48" t="s">
        <v>68</v>
      </c>
      <c r="H49" s="48" t="s">
        <v>61</v>
      </c>
      <c r="I49" s="48" t="s">
        <v>51</v>
      </c>
      <c r="J49" s="196">
        <v>4552600</v>
      </c>
      <c r="K49" s="196">
        <v>3341690</v>
      </c>
      <c r="L49" s="199">
        <v>2276300</v>
      </c>
    </row>
    <row r="50" spans="1:12" ht="39.75" customHeight="1">
      <c r="A50" s="178">
        <v>39</v>
      </c>
      <c r="B50" s="182" t="s">
        <v>479</v>
      </c>
      <c r="C50" s="48" t="s">
        <v>149</v>
      </c>
      <c r="D50" s="48" t="s">
        <v>66</v>
      </c>
      <c r="E50" s="48" t="s">
        <v>39</v>
      </c>
      <c r="F50" s="50" t="s">
        <v>481</v>
      </c>
      <c r="G50" s="48" t="s">
        <v>68</v>
      </c>
      <c r="H50" s="48" t="s">
        <v>482</v>
      </c>
      <c r="I50" s="48" t="s">
        <v>51</v>
      </c>
      <c r="J50" s="196">
        <v>12738187.13</v>
      </c>
      <c r="K50" s="196">
        <v>0</v>
      </c>
      <c r="L50" s="199">
        <v>0</v>
      </c>
    </row>
    <row r="51" spans="1:12" ht="25.5" customHeight="1">
      <c r="A51" s="178">
        <v>40</v>
      </c>
      <c r="B51" s="182" t="s">
        <v>480</v>
      </c>
      <c r="C51" s="48" t="s">
        <v>149</v>
      </c>
      <c r="D51" s="48" t="s">
        <v>66</v>
      </c>
      <c r="E51" s="48" t="s">
        <v>39</v>
      </c>
      <c r="F51" s="50" t="s">
        <v>136</v>
      </c>
      <c r="G51" s="48" t="s">
        <v>68</v>
      </c>
      <c r="H51" s="48" t="s">
        <v>482</v>
      </c>
      <c r="I51" s="48" t="s">
        <v>51</v>
      </c>
      <c r="J51" s="196">
        <v>25420803.02</v>
      </c>
      <c r="K51" s="196">
        <v>0</v>
      </c>
      <c r="L51" s="199">
        <v>0</v>
      </c>
    </row>
    <row r="52" spans="1:12" ht="36" customHeight="1">
      <c r="A52" s="178">
        <v>41</v>
      </c>
      <c r="B52" s="188" t="s">
        <v>344</v>
      </c>
      <c r="C52" s="84" t="s">
        <v>149</v>
      </c>
      <c r="D52" s="84" t="s">
        <v>66</v>
      </c>
      <c r="E52" s="84" t="s">
        <v>39</v>
      </c>
      <c r="F52" s="85" t="s">
        <v>136</v>
      </c>
      <c r="G52" s="84" t="s">
        <v>68</v>
      </c>
      <c r="H52" s="84" t="s">
        <v>239</v>
      </c>
      <c r="I52" s="84" t="s">
        <v>51</v>
      </c>
      <c r="J52" s="197">
        <v>9200</v>
      </c>
      <c r="K52" s="197">
        <v>9200</v>
      </c>
      <c r="L52" s="199">
        <v>9200</v>
      </c>
    </row>
    <row r="53" spans="1:12" ht="37.5" customHeight="1">
      <c r="A53" s="178">
        <v>42</v>
      </c>
      <c r="B53" s="176" t="s">
        <v>402</v>
      </c>
      <c r="C53" s="84" t="s">
        <v>149</v>
      </c>
      <c r="D53" s="84" t="s">
        <v>66</v>
      </c>
      <c r="E53" s="84" t="s">
        <v>39</v>
      </c>
      <c r="F53" s="85" t="s">
        <v>136</v>
      </c>
      <c r="G53" s="84" t="s">
        <v>68</v>
      </c>
      <c r="H53" s="84" t="s">
        <v>297</v>
      </c>
      <c r="I53" s="84" t="s">
        <v>51</v>
      </c>
      <c r="J53" s="197" t="s">
        <v>293</v>
      </c>
      <c r="K53" s="197" t="s">
        <v>293</v>
      </c>
      <c r="L53" s="199">
        <v>24000</v>
      </c>
    </row>
    <row r="54" spans="1:12" ht="25.5" customHeight="1">
      <c r="A54" s="178">
        <v>43</v>
      </c>
      <c r="B54" s="176" t="s">
        <v>298</v>
      </c>
      <c r="C54" s="84" t="s">
        <v>149</v>
      </c>
      <c r="D54" s="84" t="s">
        <v>66</v>
      </c>
      <c r="E54" s="84" t="s">
        <v>39</v>
      </c>
      <c r="F54" s="85" t="s">
        <v>136</v>
      </c>
      <c r="G54" s="84" t="s">
        <v>68</v>
      </c>
      <c r="H54" s="84" t="s">
        <v>299</v>
      </c>
      <c r="I54" s="84" t="s">
        <v>51</v>
      </c>
      <c r="J54" s="197" t="s">
        <v>304</v>
      </c>
      <c r="K54" s="197">
        <v>84280</v>
      </c>
      <c r="L54" s="199">
        <v>84280</v>
      </c>
    </row>
    <row r="55" spans="1:12" ht="12.75" customHeight="1">
      <c r="A55" s="178">
        <v>44</v>
      </c>
      <c r="B55" s="177" t="s">
        <v>167</v>
      </c>
      <c r="C55" s="51" t="s">
        <v>48</v>
      </c>
      <c r="D55" s="51" t="s">
        <v>34</v>
      </c>
      <c r="E55" s="51" t="s">
        <v>168</v>
      </c>
      <c r="F55" s="52" t="s">
        <v>60</v>
      </c>
      <c r="G55" s="51" t="s">
        <v>32</v>
      </c>
      <c r="H55" s="51" t="s">
        <v>61</v>
      </c>
      <c r="I55" s="51" t="s">
        <v>48</v>
      </c>
      <c r="J55" s="198">
        <f>J41+J12</f>
        <v>50074461.150000006</v>
      </c>
      <c r="K55" s="198">
        <f>K41+K12</f>
        <v>8000261</v>
      </c>
      <c r="L55" s="198">
        <f>L41+L12</f>
        <v>6497880</v>
      </c>
    </row>
    <row r="56" spans="1:12" s="2" customFormat="1" ht="12.75">
      <c r="A56" s="179">
        <v>45</v>
      </c>
      <c r="B56" s="177" t="s">
        <v>49</v>
      </c>
      <c r="C56" s="47" t="s">
        <v>48</v>
      </c>
      <c r="D56" s="47" t="s">
        <v>34</v>
      </c>
      <c r="E56" s="47" t="s">
        <v>33</v>
      </c>
      <c r="F56" s="49" t="s">
        <v>60</v>
      </c>
      <c r="G56" s="47" t="s">
        <v>32</v>
      </c>
      <c r="H56" s="47" t="s">
        <v>61</v>
      </c>
      <c r="I56" s="47" t="s">
        <v>48</v>
      </c>
      <c r="J56" s="192">
        <f>J55</f>
        <v>50074461.150000006</v>
      </c>
      <c r="K56" s="192">
        <f>K55</f>
        <v>8000261</v>
      </c>
      <c r="L56" s="192">
        <f>L55</f>
        <v>6497880</v>
      </c>
    </row>
    <row r="57" spans="2:12" ht="12.75">
      <c r="B57" s="3"/>
      <c r="C57" s="1"/>
      <c r="D57" s="1"/>
      <c r="E57" s="1"/>
      <c r="F57" s="1"/>
      <c r="G57" s="1"/>
      <c r="H57" s="1"/>
      <c r="I57" s="1"/>
      <c r="J57" s="1"/>
      <c r="K57" s="200"/>
      <c r="L57" s="60"/>
    </row>
    <row r="58" spans="2:12" ht="12.75">
      <c r="B58" s="3"/>
      <c r="C58" s="1"/>
      <c r="D58" s="1"/>
      <c r="E58" s="1"/>
      <c r="F58" s="1"/>
      <c r="G58" s="1"/>
      <c r="H58" s="1"/>
      <c r="I58" s="1"/>
      <c r="J58" s="1"/>
      <c r="K58" s="200"/>
      <c r="L58" s="60"/>
    </row>
    <row r="59" spans="2:12" ht="12.75">
      <c r="B59" s="3"/>
      <c r="C59" s="1"/>
      <c r="D59" s="1"/>
      <c r="E59" s="1"/>
      <c r="F59" s="1"/>
      <c r="G59" s="1"/>
      <c r="H59" s="1"/>
      <c r="I59" s="1"/>
      <c r="J59" s="1"/>
      <c r="K59" s="200"/>
      <c r="L59" s="60"/>
    </row>
    <row r="60" spans="2:12" ht="12.75">
      <c r="B60" s="3"/>
      <c r="C60" s="1"/>
      <c r="D60" s="1"/>
      <c r="E60" s="1"/>
      <c r="F60" s="1"/>
      <c r="G60" s="1"/>
      <c r="H60" s="1"/>
      <c r="I60" s="1"/>
      <c r="J60" s="1"/>
      <c r="K60" s="1"/>
      <c r="L60" s="60"/>
    </row>
    <row r="61" spans="2:12" ht="12.75">
      <c r="B61" s="3"/>
      <c r="C61" s="1"/>
      <c r="D61" s="1"/>
      <c r="E61" s="1"/>
      <c r="F61" s="1"/>
      <c r="G61" s="1"/>
      <c r="H61" s="1"/>
      <c r="I61" s="1"/>
      <c r="J61" s="1"/>
      <c r="K61" s="1"/>
      <c r="L61" s="60"/>
    </row>
    <row r="62" spans="2:12" ht="12.75">
      <c r="B62" s="3"/>
      <c r="C62" s="1"/>
      <c r="D62" s="1"/>
      <c r="E62" s="1"/>
      <c r="F62" s="1"/>
      <c r="G62" s="1"/>
      <c r="H62" s="1"/>
      <c r="I62" s="1"/>
      <c r="J62" s="1"/>
      <c r="K62" s="1"/>
      <c r="L62" s="60"/>
    </row>
    <row r="63" spans="2:12" ht="12.75">
      <c r="B63" s="3"/>
      <c r="C63" s="1"/>
      <c r="D63" s="1"/>
      <c r="E63" s="1"/>
      <c r="F63" s="1"/>
      <c r="G63" s="1"/>
      <c r="H63" s="1"/>
      <c r="I63" s="1"/>
      <c r="J63" s="1"/>
      <c r="K63" s="1"/>
      <c r="L63" s="60"/>
    </row>
    <row r="64" spans="2:12" ht="12.75">
      <c r="B64" s="3"/>
      <c r="C64" s="1"/>
      <c r="D64" s="1"/>
      <c r="E64" s="1"/>
      <c r="F64" s="1"/>
      <c r="G64" s="1"/>
      <c r="H64" s="1"/>
      <c r="I64" s="1"/>
      <c r="J64" s="1"/>
      <c r="K64" s="1"/>
      <c r="L64" s="60"/>
    </row>
    <row r="65" spans="2:12" ht="12.75">
      <c r="B65" s="3"/>
      <c r="C65" s="1"/>
      <c r="D65" s="1"/>
      <c r="E65" s="1"/>
      <c r="F65" s="1"/>
      <c r="G65" s="1"/>
      <c r="H65" s="1"/>
      <c r="I65" s="1"/>
      <c r="J65" s="1"/>
      <c r="K65" s="1"/>
      <c r="L65" s="60"/>
    </row>
    <row r="66" spans="2:12" ht="12.75">
      <c r="B66" s="3"/>
      <c r="C66" s="1"/>
      <c r="D66" s="1"/>
      <c r="E66" s="1"/>
      <c r="F66" s="1"/>
      <c r="G66" s="1"/>
      <c r="H66" s="1"/>
      <c r="I66" s="1"/>
      <c r="J66" s="1"/>
      <c r="K66" s="1"/>
      <c r="L66" s="60"/>
    </row>
    <row r="67" spans="2:12" ht="12.75">
      <c r="B67" s="3"/>
      <c r="C67" s="1"/>
      <c r="D67" s="1"/>
      <c r="E67" s="1"/>
      <c r="F67" s="1"/>
      <c r="G67" s="1"/>
      <c r="H67" s="1"/>
      <c r="I67" s="1"/>
      <c r="J67" s="1"/>
      <c r="K67" s="1"/>
      <c r="L67" s="60"/>
    </row>
    <row r="68" spans="2:12" ht="12.75">
      <c r="B68" s="3"/>
      <c r="C68" s="1"/>
      <c r="D68" s="1"/>
      <c r="E68" s="1"/>
      <c r="F68" s="1"/>
      <c r="G68" s="1"/>
      <c r="H68" s="1"/>
      <c r="I68" s="1"/>
      <c r="J68" s="1"/>
      <c r="K68" s="1"/>
      <c r="L68" s="60"/>
    </row>
  </sheetData>
  <sheetProtection/>
  <mergeCells count="13">
    <mergeCell ref="A7:A9"/>
    <mergeCell ref="B7:B9"/>
    <mergeCell ref="C7:I8"/>
    <mergeCell ref="L7:L9"/>
    <mergeCell ref="C10:I10"/>
    <mergeCell ref="J7:J9"/>
    <mergeCell ref="K7:K9"/>
    <mergeCell ref="B5:L5"/>
    <mergeCell ref="B6:L6"/>
    <mergeCell ref="B1:L1"/>
    <mergeCell ref="B2:L2"/>
    <mergeCell ref="B3:L3"/>
    <mergeCell ref="B4:L4"/>
  </mergeCells>
  <printOptions/>
  <pageMargins left="0.3937007874015748" right="0.3937007874015748" top="0.35433070866141736" bottom="0.15748031496062992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0"/>
  <sheetViews>
    <sheetView zoomScalePageLayoutView="0" workbookViewId="0" topLeftCell="A181">
      <selection activeCell="A2" sqref="A2:F2"/>
    </sheetView>
  </sheetViews>
  <sheetFormatPr defaultColWidth="9.00390625" defaultRowHeight="12.75"/>
  <cols>
    <col min="1" max="1" width="4.25390625" style="0" customWidth="1"/>
    <col min="2" max="2" width="33.25390625" style="0" customWidth="1"/>
    <col min="3" max="3" width="12.375" style="0" customWidth="1"/>
    <col min="4" max="4" width="10.875" style="0" customWidth="1"/>
    <col min="5" max="5" width="11.375" style="0" customWidth="1"/>
    <col min="6" max="6" width="14.625" style="0" customWidth="1"/>
  </cols>
  <sheetData>
    <row r="1" spans="2:6" ht="40.5" customHeight="1">
      <c r="B1" s="239" t="s">
        <v>502</v>
      </c>
      <c r="C1" s="240"/>
      <c r="D1" s="240"/>
      <c r="E1" s="240"/>
      <c r="F1" s="240"/>
    </row>
    <row r="2" spans="1:6" ht="60.75" customHeight="1">
      <c r="A2" s="262" t="s">
        <v>394</v>
      </c>
      <c r="B2" s="262"/>
      <c r="C2" s="262"/>
      <c r="D2" s="262"/>
      <c r="E2" s="262"/>
      <c r="F2" s="262"/>
    </row>
    <row r="3" spans="2:6" ht="6" customHeight="1">
      <c r="B3" s="63"/>
      <c r="C3" s="63"/>
      <c r="D3" s="63"/>
      <c r="E3" s="63"/>
      <c r="F3" s="63"/>
    </row>
    <row r="4" spans="1:6" ht="12.75">
      <c r="A4" s="286" t="s">
        <v>380</v>
      </c>
      <c r="B4" s="284" t="s">
        <v>139</v>
      </c>
      <c r="C4" s="285" t="s">
        <v>205</v>
      </c>
      <c r="D4" s="285"/>
      <c r="E4" s="285"/>
      <c r="F4" s="283" t="s">
        <v>12</v>
      </c>
    </row>
    <row r="5" spans="1:6" ht="24" customHeight="1">
      <c r="A5" s="287"/>
      <c r="B5" s="284"/>
      <c r="C5" s="141" t="s">
        <v>206</v>
      </c>
      <c r="D5" s="141" t="s">
        <v>207</v>
      </c>
      <c r="E5" s="141" t="s">
        <v>278</v>
      </c>
      <c r="F5" s="283"/>
    </row>
    <row r="6" spans="1:6" ht="35.25" customHeight="1">
      <c r="A6" s="142">
        <v>1</v>
      </c>
      <c r="B6" s="143" t="s">
        <v>281</v>
      </c>
      <c r="C6" s="144">
        <v>3900000000</v>
      </c>
      <c r="D6" s="144"/>
      <c r="E6" s="144"/>
      <c r="F6" s="203">
        <f>F7+F18+F24+F30+F70+F76</f>
        <v>40348038.76</v>
      </c>
    </row>
    <row r="7" spans="1:6" ht="48" customHeight="1">
      <c r="A7" s="142">
        <v>2</v>
      </c>
      <c r="B7" s="143" t="s">
        <v>208</v>
      </c>
      <c r="C7" s="144">
        <v>3910000000</v>
      </c>
      <c r="D7" s="144"/>
      <c r="E7" s="144"/>
      <c r="F7" s="203">
        <f>F8+F13</f>
        <v>270380</v>
      </c>
    </row>
    <row r="8" spans="1:6" ht="51" customHeight="1">
      <c r="A8" s="142">
        <v>3</v>
      </c>
      <c r="B8" s="143" t="s">
        <v>209</v>
      </c>
      <c r="C8" s="144">
        <v>3910080010</v>
      </c>
      <c r="D8" s="144"/>
      <c r="E8" s="144"/>
      <c r="F8" s="204">
        <f>F9</f>
        <v>10000</v>
      </c>
    </row>
    <row r="9" spans="1:6" ht="26.25" customHeight="1">
      <c r="A9" s="142">
        <v>4</v>
      </c>
      <c r="B9" s="143" t="s">
        <v>358</v>
      </c>
      <c r="C9" s="144">
        <v>3910080010</v>
      </c>
      <c r="D9" s="144">
        <v>200</v>
      </c>
      <c r="E9" s="144"/>
      <c r="F9" s="204">
        <f>F10</f>
        <v>10000</v>
      </c>
    </row>
    <row r="10" spans="1:6" ht="36">
      <c r="A10" s="142">
        <v>5</v>
      </c>
      <c r="B10" s="102" t="s">
        <v>16</v>
      </c>
      <c r="C10" s="144">
        <v>3910080010</v>
      </c>
      <c r="D10" s="144">
        <v>244</v>
      </c>
      <c r="E10" s="144"/>
      <c r="F10" s="204">
        <f>F11</f>
        <v>10000</v>
      </c>
    </row>
    <row r="11" spans="1:6" ht="12.75">
      <c r="A11" s="142">
        <v>6</v>
      </c>
      <c r="B11" s="116" t="s">
        <v>264</v>
      </c>
      <c r="C11" s="144">
        <v>3910080010</v>
      </c>
      <c r="D11" s="144">
        <v>244</v>
      </c>
      <c r="E11" s="145" t="s">
        <v>359</v>
      </c>
      <c r="F11" s="204">
        <f>F12</f>
        <v>10000</v>
      </c>
    </row>
    <row r="12" spans="1:6" ht="12.75">
      <c r="A12" s="142">
        <v>7</v>
      </c>
      <c r="B12" s="109" t="s">
        <v>11</v>
      </c>
      <c r="C12" s="144">
        <v>3910080010</v>
      </c>
      <c r="D12" s="144">
        <v>244</v>
      </c>
      <c r="E12" s="145" t="s">
        <v>210</v>
      </c>
      <c r="F12" s="204">
        <v>10000</v>
      </c>
    </row>
    <row r="13" spans="1:6" ht="48.75" customHeight="1">
      <c r="A13" s="142">
        <v>8</v>
      </c>
      <c r="B13" s="143" t="s">
        <v>209</v>
      </c>
      <c r="C13" s="144">
        <v>3910080020</v>
      </c>
      <c r="D13" s="144"/>
      <c r="E13" s="145"/>
      <c r="F13" s="203">
        <f>F14</f>
        <v>260380</v>
      </c>
    </row>
    <row r="14" spans="1:6" ht="22.5" customHeight="1">
      <c r="A14" s="142">
        <v>9</v>
      </c>
      <c r="B14" s="143" t="s">
        <v>358</v>
      </c>
      <c r="C14" s="144">
        <v>3910080020</v>
      </c>
      <c r="D14" s="144">
        <v>200</v>
      </c>
      <c r="E14" s="145"/>
      <c r="F14" s="204">
        <f>F15</f>
        <v>260380</v>
      </c>
    </row>
    <row r="15" spans="1:6" ht="36">
      <c r="A15" s="142">
        <v>10</v>
      </c>
      <c r="B15" s="102" t="s">
        <v>16</v>
      </c>
      <c r="C15" s="144">
        <v>3910080020</v>
      </c>
      <c r="D15" s="144">
        <v>244</v>
      </c>
      <c r="E15" s="145"/>
      <c r="F15" s="204">
        <f>F16</f>
        <v>260380</v>
      </c>
    </row>
    <row r="16" spans="1:6" ht="12.75">
      <c r="A16" s="142">
        <v>11</v>
      </c>
      <c r="B16" s="116" t="s">
        <v>264</v>
      </c>
      <c r="C16" s="144">
        <v>3910080020</v>
      </c>
      <c r="D16" s="144">
        <v>244</v>
      </c>
      <c r="E16" s="145" t="s">
        <v>359</v>
      </c>
      <c r="F16" s="204">
        <f>F17</f>
        <v>260380</v>
      </c>
    </row>
    <row r="17" spans="1:6" ht="12.75">
      <c r="A17" s="142">
        <v>12</v>
      </c>
      <c r="B17" s="109" t="s">
        <v>11</v>
      </c>
      <c r="C17" s="144">
        <v>3910080020</v>
      </c>
      <c r="D17" s="144">
        <v>244</v>
      </c>
      <c r="E17" s="145" t="s">
        <v>210</v>
      </c>
      <c r="F17" s="204">
        <v>260380</v>
      </c>
    </row>
    <row r="18" spans="1:6" ht="89.25" customHeight="1">
      <c r="A18" s="142">
        <v>18</v>
      </c>
      <c r="B18" s="143" t="s">
        <v>212</v>
      </c>
      <c r="C18" s="144">
        <v>3920080000</v>
      </c>
      <c r="D18" s="144"/>
      <c r="E18" s="145"/>
      <c r="F18" s="203">
        <f>F19</f>
        <v>600</v>
      </c>
    </row>
    <row r="19" spans="1:6" ht="99.75" customHeight="1">
      <c r="A19" s="142">
        <v>19</v>
      </c>
      <c r="B19" s="116" t="s">
        <v>257</v>
      </c>
      <c r="C19" s="144">
        <v>3920080000</v>
      </c>
      <c r="D19" s="144"/>
      <c r="E19" s="146"/>
      <c r="F19" s="204">
        <f>F20</f>
        <v>600</v>
      </c>
    </row>
    <row r="20" spans="1:6" ht="23.25" customHeight="1">
      <c r="A20" s="142">
        <v>20</v>
      </c>
      <c r="B20" s="143" t="s">
        <v>358</v>
      </c>
      <c r="C20" s="144">
        <v>3920080000</v>
      </c>
      <c r="D20" s="144">
        <v>200</v>
      </c>
      <c r="E20" s="146"/>
      <c r="F20" s="204">
        <f>F21</f>
        <v>600</v>
      </c>
    </row>
    <row r="21" spans="1:6" ht="36" customHeight="1">
      <c r="A21" s="142">
        <v>21</v>
      </c>
      <c r="B21" s="116" t="s">
        <v>16</v>
      </c>
      <c r="C21" s="144">
        <v>3920080000</v>
      </c>
      <c r="D21" s="144">
        <v>244</v>
      </c>
      <c r="E21" s="146"/>
      <c r="F21" s="204">
        <f>F22</f>
        <v>600</v>
      </c>
    </row>
    <row r="22" spans="1:6" ht="16.5" customHeight="1">
      <c r="A22" s="142">
        <v>22</v>
      </c>
      <c r="B22" s="109" t="s">
        <v>8</v>
      </c>
      <c r="C22" s="144">
        <v>3920080000</v>
      </c>
      <c r="D22" s="144">
        <v>244</v>
      </c>
      <c r="E22" s="146" t="s">
        <v>360</v>
      </c>
      <c r="F22" s="204">
        <f>F23</f>
        <v>600</v>
      </c>
    </row>
    <row r="23" spans="1:6" ht="15.75" customHeight="1">
      <c r="A23" s="142">
        <v>23</v>
      </c>
      <c r="B23" s="109" t="s">
        <v>109</v>
      </c>
      <c r="C23" s="144">
        <v>3920080000</v>
      </c>
      <c r="D23" s="144">
        <v>244</v>
      </c>
      <c r="E23" s="146" t="s">
        <v>22</v>
      </c>
      <c r="F23" s="204">
        <v>600</v>
      </c>
    </row>
    <row r="24" spans="1:6" ht="64.5" customHeight="1">
      <c r="A24" s="142">
        <v>24</v>
      </c>
      <c r="B24" s="143" t="s">
        <v>213</v>
      </c>
      <c r="C24" s="144">
        <v>3930080000</v>
      </c>
      <c r="D24" s="144"/>
      <c r="E24" s="144"/>
      <c r="F24" s="203">
        <f>F25</f>
        <v>8000</v>
      </c>
    </row>
    <row r="25" spans="1:6" ht="85.5" customHeight="1">
      <c r="A25" s="142">
        <v>25</v>
      </c>
      <c r="B25" s="109" t="s">
        <v>251</v>
      </c>
      <c r="C25" s="144">
        <v>3930080000</v>
      </c>
      <c r="D25" s="144"/>
      <c r="E25" s="144"/>
      <c r="F25" s="204">
        <f>F26</f>
        <v>8000</v>
      </c>
    </row>
    <row r="26" spans="1:6" ht="24.75" customHeight="1">
      <c r="A26" s="142">
        <v>26</v>
      </c>
      <c r="B26" s="143" t="s">
        <v>358</v>
      </c>
      <c r="C26" s="144">
        <v>3930080000</v>
      </c>
      <c r="D26" s="144">
        <v>200</v>
      </c>
      <c r="E26" s="145"/>
      <c r="F26" s="204">
        <f>F27</f>
        <v>8000</v>
      </c>
    </row>
    <row r="27" spans="1:6" ht="37.5" customHeight="1">
      <c r="A27" s="142">
        <v>27</v>
      </c>
      <c r="B27" s="116" t="s">
        <v>16</v>
      </c>
      <c r="C27" s="144">
        <v>3930080000</v>
      </c>
      <c r="D27" s="144">
        <v>244</v>
      </c>
      <c r="E27" s="145"/>
      <c r="F27" s="204">
        <f>F28</f>
        <v>8000</v>
      </c>
    </row>
    <row r="28" spans="1:6" ht="14.25" customHeight="1">
      <c r="A28" s="142">
        <v>28</v>
      </c>
      <c r="B28" s="109" t="s">
        <v>8</v>
      </c>
      <c r="C28" s="144">
        <v>3930080000</v>
      </c>
      <c r="D28" s="144">
        <v>244</v>
      </c>
      <c r="E28" s="145" t="s">
        <v>360</v>
      </c>
      <c r="F28" s="204">
        <f>F29</f>
        <v>8000</v>
      </c>
    </row>
    <row r="29" spans="1:6" ht="61.5" customHeight="1">
      <c r="A29" s="142">
        <v>29</v>
      </c>
      <c r="B29" s="109" t="s">
        <v>108</v>
      </c>
      <c r="C29" s="144">
        <v>3930080000</v>
      </c>
      <c r="D29" s="144">
        <v>244</v>
      </c>
      <c r="E29" s="145" t="s">
        <v>19</v>
      </c>
      <c r="F29" s="204">
        <v>8000</v>
      </c>
    </row>
    <row r="30" spans="1:6" ht="24.75" customHeight="1">
      <c r="A30" s="142">
        <v>30</v>
      </c>
      <c r="B30" s="143" t="s">
        <v>214</v>
      </c>
      <c r="C30" s="144">
        <v>3940080000</v>
      </c>
      <c r="D30" s="144"/>
      <c r="E30" s="145"/>
      <c r="F30" s="203">
        <f>F31+F41+F46+F55+F36+F60+F65</f>
        <v>39711476.86</v>
      </c>
    </row>
    <row r="31" spans="1:6" ht="47.25" customHeight="1">
      <c r="A31" s="142">
        <v>31</v>
      </c>
      <c r="B31" s="109" t="s">
        <v>229</v>
      </c>
      <c r="C31" s="144">
        <v>3940080010</v>
      </c>
      <c r="D31" s="144"/>
      <c r="E31" s="145" t="s">
        <v>211</v>
      </c>
      <c r="F31" s="203">
        <f>F32</f>
        <v>915442.81</v>
      </c>
    </row>
    <row r="32" spans="1:6" ht="27" customHeight="1">
      <c r="A32" s="142">
        <v>32</v>
      </c>
      <c r="B32" s="143" t="s">
        <v>358</v>
      </c>
      <c r="C32" s="144">
        <v>3940080010</v>
      </c>
      <c r="D32" s="144">
        <v>200</v>
      </c>
      <c r="E32" s="145"/>
      <c r="F32" s="204">
        <f>F33</f>
        <v>915442.81</v>
      </c>
    </row>
    <row r="33" spans="1:6" ht="37.5" customHeight="1">
      <c r="A33" s="142">
        <v>33</v>
      </c>
      <c r="B33" s="116" t="s">
        <v>16</v>
      </c>
      <c r="C33" s="144">
        <v>3940080010</v>
      </c>
      <c r="D33" s="144">
        <v>244</v>
      </c>
      <c r="E33" s="145"/>
      <c r="F33" s="204">
        <f>F34</f>
        <v>915442.81</v>
      </c>
    </row>
    <row r="34" spans="1:6" ht="24.75" customHeight="1">
      <c r="A34" s="142">
        <v>34</v>
      </c>
      <c r="B34" s="109" t="s">
        <v>3</v>
      </c>
      <c r="C34" s="144">
        <v>3940080010</v>
      </c>
      <c r="D34" s="144">
        <v>244</v>
      </c>
      <c r="E34" s="145" t="s">
        <v>4</v>
      </c>
      <c r="F34" s="204">
        <f>F35</f>
        <v>915442.81</v>
      </c>
    </row>
    <row r="35" spans="1:6" ht="12.75" customHeight="1">
      <c r="A35" s="142">
        <v>35</v>
      </c>
      <c r="B35" s="109" t="s">
        <v>110</v>
      </c>
      <c r="C35" s="144">
        <v>3940080010</v>
      </c>
      <c r="D35" s="144">
        <v>244</v>
      </c>
      <c r="E35" s="145" t="s">
        <v>211</v>
      </c>
      <c r="F35" s="204">
        <v>915442.81</v>
      </c>
    </row>
    <row r="36" spans="1:6" ht="61.5" customHeight="1">
      <c r="A36" s="142">
        <v>36</v>
      </c>
      <c r="B36" s="137" t="s">
        <v>243</v>
      </c>
      <c r="C36" s="144">
        <v>3940080020</v>
      </c>
      <c r="D36" s="144"/>
      <c r="E36" s="145"/>
      <c r="F36" s="203">
        <f>F37</f>
        <v>53163</v>
      </c>
    </row>
    <row r="37" spans="1:6" ht="24" customHeight="1">
      <c r="A37" s="142">
        <v>37</v>
      </c>
      <c r="B37" s="143" t="s">
        <v>358</v>
      </c>
      <c r="C37" s="144">
        <v>3940080020</v>
      </c>
      <c r="D37" s="144">
        <v>200</v>
      </c>
      <c r="E37" s="145"/>
      <c r="F37" s="204">
        <f>F38</f>
        <v>53163</v>
      </c>
    </row>
    <row r="38" spans="1:6" ht="37.5" customHeight="1">
      <c r="A38" s="142">
        <v>38</v>
      </c>
      <c r="B38" s="116" t="s">
        <v>16</v>
      </c>
      <c r="C38" s="144">
        <v>3940080020</v>
      </c>
      <c r="D38" s="144">
        <v>244</v>
      </c>
      <c r="E38" s="145"/>
      <c r="F38" s="204">
        <f>F39</f>
        <v>53163</v>
      </c>
    </row>
    <row r="39" spans="1:6" ht="24.75" customHeight="1">
      <c r="A39" s="142">
        <v>39</v>
      </c>
      <c r="B39" s="109" t="s">
        <v>3</v>
      </c>
      <c r="C39" s="144">
        <v>3940080020</v>
      </c>
      <c r="D39" s="144">
        <v>244</v>
      </c>
      <c r="E39" s="145" t="s">
        <v>4</v>
      </c>
      <c r="F39" s="204">
        <f>F40</f>
        <v>53163</v>
      </c>
    </row>
    <row r="40" spans="1:6" ht="14.25" customHeight="1">
      <c r="A40" s="142">
        <v>40</v>
      </c>
      <c r="B40" s="109" t="s">
        <v>110</v>
      </c>
      <c r="C40" s="144">
        <v>3940080020</v>
      </c>
      <c r="D40" s="144">
        <v>244</v>
      </c>
      <c r="E40" s="145" t="s">
        <v>211</v>
      </c>
      <c r="F40" s="204">
        <v>53163</v>
      </c>
    </row>
    <row r="41" spans="1:6" ht="60.75" customHeight="1">
      <c r="A41" s="142">
        <v>41</v>
      </c>
      <c r="B41" s="109" t="s">
        <v>271</v>
      </c>
      <c r="C41" s="144">
        <v>3940080030</v>
      </c>
      <c r="D41" s="144"/>
      <c r="E41" s="145"/>
      <c r="F41" s="203">
        <f>F42</f>
        <v>18666.77</v>
      </c>
    </row>
    <row r="42" spans="1:6" ht="71.25" customHeight="1">
      <c r="A42" s="142">
        <v>42</v>
      </c>
      <c r="B42" s="138" t="s">
        <v>365</v>
      </c>
      <c r="C42" s="144">
        <v>3940080030</v>
      </c>
      <c r="D42" s="144">
        <v>100</v>
      </c>
      <c r="E42" s="145"/>
      <c r="F42" s="204">
        <f>F43</f>
        <v>18666.77</v>
      </c>
    </row>
    <row r="43" spans="1:6" ht="33.75" customHeight="1">
      <c r="A43" s="142">
        <v>43</v>
      </c>
      <c r="B43" s="109" t="s">
        <v>272</v>
      </c>
      <c r="C43" s="144">
        <v>3940080030</v>
      </c>
      <c r="D43" s="144">
        <v>111</v>
      </c>
      <c r="E43" s="145"/>
      <c r="F43" s="204">
        <f>F44</f>
        <v>18666.77</v>
      </c>
    </row>
    <row r="44" spans="1:6" ht="25.5" customHeight="1">
      <c r="A44" s="142">
        <v>44</v>
      </c>
      <c r="B44" s="109" t="s">
        <v>3</v>
      </c>
      <c r="C44" s="144">
        <v>3940080030</v>
      </c>
      <c r="D44" s="144">
        <v>111</v>
      </c>
      <c r="E44" s="145" t="s">
        <v>4</v>
      </c>
      <c r="F44" s="204">
        <f>F45</f>
        <v>18666.77</v>
      </c>
    </row>
    <row r="45" spans="1:6" ht="15" customHeight="1">
      <c r="A45" s="142">
        <v>45</v>
      </c>
      <c r="B45" s="109" t="s">
        <v>110</v>
      </c>
      <c r="C45" s="144">
        <v>3940080030</v>
      </c>
      <c r="D45" s="144">
        <v>111</v>
      </c>
      <c r="E45" s="145" t="s">
        <v>211</v>
      </c>
      <c r="F45" s="204">
        <v>18666.77</v>
      </c>
    </row>
    <row r="46" spans="1:6" ht="62.25" customHeight="1">
      <c r="A46" s="142">
        <v>46</v>
      </c>
      <c r="B46" s="109" t="s">
        <v>266</v>
      </c>
      <c r="C46" s="144">
        <v>3940082050</v>
      </c>
      <c r="D46" s="144"/>
      <c r="E46" s="145"/>
      <c r="F46" s="205">
        <f>F49+F51+F52+F53</f>
        <v>38667796.28</v>
      </c>
    </row>
    <row r="47" spans="1:6" ht="36" customHeight="1">
      <c r="A47" s="142">
        <v>47</v>
      </c>
      <c r="B47" s="109" t="s">
        <v>267</v>
      </c>
      <c r="C47" s="144">
        <v>3940082050</v>
      </c>
      <c r="D47" s="144">
        <v>243</v>
      </c>
      <c r="E47" s="145"/>
      <c r="F47" s="206">
        <v>170000</v>
      </c>
    </row>
    <row r="48" spans="1:6" ht="36" customHeight="1">
      <c r="A48" s="142">
        <v>48</v>
      </c>
      <c r="B48" s="104" t="s">
        <v>16</v>
      </c>
      <c r="C48" s="144">
        <v>3940082050</v>
      </c>
      <c r="D48" s="144">
        <v>244</v>
      </c>
      <c r="E48" s="145"/>
      <c r="F48" s="206">
        <v>43000</v>
      </c>
    </row>
    <row r="49" spans="1:6" ht="27" customHeight="1">
      <c r="A49" s="142">
        <v>49</v>
      </c>
      <c r="B49" s="109" t="s">
        <v>3</v>
      </c>
      <c r="C49" s="144">
        <v>3940082050</v>
      </c>
      <c r="D49" s="144">
        <v>244</v>
      </c>
      <c r="E49" s="145" t="s">
        <v>4</v>
      </c>
      <c r="F49" s="206">
        <f>F50</f>
        <v>213000</v>
      </c>
    </row>
    <row r="50" spans="1:6" ht="12" customHeight="1">
      <c r="A50" s="142">
        <v>50</v>
      </c>
      <c r="B50" s="109" t="s">
        <v>265</v>
      </c>
      <c r="C50" s="144">
        <v>3940082050</v>
      </c>
      <c r="D50" s="144">
        <v>244</v>
      </c>
      <c r="E50" s="145" t="s">
        <v>25</v>
      </c>
      <c r="F50" s="206">
        <f>F47+F48</f>
        <v>213000</v>
      </c>
    </row>
    <row r="51" spans="1:6" ht="97.5" customHeight="1">
      <c r="A51" s="142">
        <v>51</v>
      </c>
      <c r="B51" s="116" t="s">
        <v>439</v>
      </c>
      <c r="C51" s="96" t="s">
        <v>436</v>
      </c>
      <c r="D51" s="144">
        <v>412</v>
      </c>
      <c r="E51" s="145" t="s">
        <v>25</v>
      </c>
      <c r="F51" s="206">
        <v>12738187.13</v>
      </c>
    </row>
    <row r="52" spans="1:6" ht="84" customHeight="1">
      <c r="A52" s="142">
        <v>52</v>
      </c>
      <c r="B52" s="116" t="s">
        <v>440</v>
      </c>
      <c r="C52" s="96" t="s">
        <v>437</v>
      </c>
      <c r="D52" s="144">
        <v>412</v>
      </c>
      <c r="E52" s="145" t="s">
        <v>25</v>
      </c>
      <c r="F52" s="206">
        <v>25420803.02</v>
      </c>
    </row>
    <row r="53" spans="1:6" ht="84.75" customHeight="1">
      <c r="A53" s="142">
        <v>53</v>
      </c>
      <c r="B53" s="116" t="s">
        <v>441</v>
      </c>
      <c r="C53" s="96" t="s">
        <v>438</v>
      </c>
      <c r="D53" s="144">
        <v>244</v>
      </c>
      <c r="E53" s="145" t="s">
        <v>25</v>
      </c>
      <c r="F53" s="205">
        <f>F54</f>
        <v>295806.13</v>
      </c>
    </row>
    <row r="54" spans="1:6" ht="38.25" customHeight="1">
      <c r="A54" s="142">
        <v>54</v>
      </c>
      <c r="B54" s="106" t="s">
        <v>16</v>
      </c>
      <c r="C54" s="96" t="s">
        <v>438</v>
      </c>
      <c r="D54" s="144">
        <v>244</v>
      </c>
      <c r="E54" s="145" t="s">
        <v>25</v>
      </c>
      <c r="F54" s="206">
        <v>295806.13</v>
      </c>
    </row>
    <row r="55" spans="1:6" ht="73.5" customHeight="1">
      <c r="A55" s="142">
        <v>55</v>
      </c>
      <c r="B55" s="109" t="s">
        <v>227</v>
      </c>
      <c r="C55" s="144" t="s">
        <v>423</v>
      </c>
      <c r="D55" s="144"/>
      <c r="E55" s="145"/>
      <c r="F55" s="203">
        <f>F56</f>
        <v>29528</v>
      </c>
    </row>
    <row r="56" spans="1:6" ht="26.25" customHeight="1">
      <c r="A56" s="142">
        <v>56</v>
      </c>
      <c r="B56" s="143" t="s">
        <v>358</v>
      </c>
      <c r="C56" s="144" t="s">
        <v>423</v>
      </c>
      <c r="D56" s="144">
        <v>200</v>
      </c>
      <c r="E56" s="145"/>
      <c r="F56" s="204">
        <f>F57</f>
        <v>29528</v>
      </c>
    </row>
    <row r="57" spans="1:6" ht="16.5" customHeight="1">
      <c r="A57" s="142">
        <v>57</v>
      </c>
      <c r="B57" s="108" t="s">
        <v>351</v>
      </c>
      <c r="C57" s="144" t="s">
        <v>423</v>
      </c>
      <c r="D57" s="144">
        <v>244</v>
      </c>
      <c r="E57" s="145"/>
      <c r="F57" s="204">
        <f>F58</f>
        <v>29528</v>
      </c>
    </row>
    <row r="58" spans="1:6" ht="25.5" customHeight="1">
      <c r="A58" s="142">
        <v>58</v>
      </c>
      <c r="B58" s="109" t="s">
        <v>3</v>
      </c>
      <c r="C58" s="144" t="s">
        <v>423</v>
      </c>
      <c r="D58" s="144">
        <v>244</v>
      </c>
      <c r="E58" s="145" t="s">
        <v>4</v>
      </c>
      <c r="F58" s="204">
        <f>F59</f>
        <v>29528</v>
      </c>
    </row>
    <row r="59" spans="1:6" ht="15.75" customHeight="1">
      <c r="A59" s="142">
        <v>59</v>
      </c>
      <c r="B59" s="116" t="s">
        <v>268</v>
      </c>
      <c r="C59" s="144" t="s">
        <v>423</v>
      </c>
      <c r="D59" s="144">
        <v>244</v>
      </c>
      <c r="E59" s="145" t="s">
        <v>24</v>
      </c>
      <c r="F59" s="204">
        <v>29528</v>
      </c>
    </row>
    <row r="60" spans="1:6" ht="48.75" customHeight="1">
      <c r="A60" s="142">
        <v>60</v>
      </c>
      <c r="B60" s="143" t="s">
        <v>288</v>
      </c>
      <c r="C60" s="145" t="s">
        <v>427</v>
      </c>
      <c r="D60" s="144"/>
      <c r="E60" s="145"/>
      <c r="F60" s="203">
        <f>F61</f>
        <v>2880</v>
      </c>
    </row>
    <row r="61" spans="1:6" ht="24" customHeight="1">
      <c r="A61" s="142">
        <v>61</v>
      </c>
      <c r="B61" s="143" t="s">
        <v>358</v>
      </c>
      <c r="C61" s="145" t="s">
        <v>427</v>
      </c>
      <c r="D61" s="144">
        <v>200</v>
      </c>
      <c r="E61" s="145"/>
      <c r="F61" s="204">
        <f>F62</f>
        <v>2880</v>
      </c>
    </row>
    <row r="62" spans="1:6" ht="36.75" customHeight="1">
      <c r="A62" s="142">
        <v>62</v>
      </c>
      <c r="B62" s="104" t="s">
        <v>16</v>
      </c>
      <c r="C62" s="145" t="s">
        <v>427</v>
      </c>
      <c r="D62" s="144">
        <v>244</v>
      </c>
      <c r="E62" s="145"/>
      <c r="F62" s="204">
        <f>F63</f>
        <v>2880</v>
      </c>
    </row>
    <row r="63" spans="1:6" ht="14.25" customHeight="1">
      <c r="A63" s="142">
        <v>63</v>
      </c>
      <c r="B63" s="109" t="s">
        <v>354</v>
      </c>
      <c r="C63" s="145" t="s">
        <v>427</v>
      </c>
      <c r="D63" s="144">
        <v>244</v>
      </c>
      <c r="E63" s="145" t="s">
        <v>355</v>
      </c>
      <c r="F63" s="204">
        <f>F64</f>
        <v>2880</v>
      </c>
    </row>
    <row r="64" spans="1:6" ht="11.25" customHeight="1">
      <c r="A64" s="142">
        <v>64</v>
      </c>
      <c r="B64" s="109" t="s">
        <v>286</v>
      </c>
      <c r="C64" s="145" t="s">
        <v>427</v>
      </c>
      <c r="D64" s="144">
        <v>244</v>
      </c>
      <c r="E64" s="145" t="s">
        <v>287</v>
      </c>
      <c r="F64" s="204">
        <v>2880</v>
      </c>
    </row>
    <row r="65" spans="1:6" ht="54.75" customHeight="1">
      <c r="A65" s="142">
        <v>65</v>
      </c>
      <c r="B65" s="143" t="s">
        <v>288</v>
      </c>
      <c r="C65" s="145" t="s">
        <v>443</v>
      </c>
      <c r="D65" s="144"/>
      <c r="E65" s="145"/>
      <c r="F65" s="203">
        <f>F66</f>
        <v>24000</v>
      </c>
    </row>
    <row r="66" spans="1:6" ht="27" customHeight="1">
      <c r="A66" s="142">
        <v>66</v>
      </c>
      <c r="B66" s="143" t="s">
        <v>358</v>
      </c>
      <c r="C66" s="145" t="s">
        <v>443</v>
      </c>
      <c r="D66" s="144">
        <v>200</v>
      </c>
      <c r="E66" s="145"/>
      <c r="F66" s="204">
        <f>F67</f>
        <v>24000</v>
      </c>
    </row>
    <row r="67" spans="1:6" ht="39" customHeight="1">
      <c r="A67" s="142">
        <v>67</v>
      </c>
      <c r="B67" s="104" t="s">
        <v>16</v>
      </c>
      <c r="C67" s="145" t="s">
        <v>443</v>
      </c>
      <c r="D67" s="144">
        <v>244</v>
      </c>
      <c r="E67" s="145"/>
      <c r="F67" s="204">
        <f>F68</f>
        <v>24000</v>
      </c>
    </row>
    <row r="68" spans="1:6" ht="14.25" customHeight="1">
      <c r="A68" s="142">
        <v>68</v>
      </c>
      <c r="B68" s="109" t="s">
        <v>354</v>
      </c>
      <c r="C68" s="145" t="s">
        <v>443</v>
      </c>
      <c r="D68" s="144">
        <v>244</v>
      </c>
      <c r="E68" s="145" t="s">
        <v>355</v>
      </c>
      <c r="F68" s="204">
        <f>F69</f>
        <v>24000</v>
      </c>
    </row>
    <row r="69" spans="1:6" ht="15" customHeight="1">
      <c r="A69" s="142">
        <v>69</v>
      </c>
      <c r="B69" s="109" t="s">
        <v>286</v>
      </c>
      <c r="C69" s="145" t="s">
        <v>443</v>
      </c>
      <c r="D69" s="144">
        <v>244</v>
      </c>
      <c r="E69" s="145" t="s">
        <v>287</v>
      </c>
      <c r="F69" s="204">
        <v>24000</v>
      </c>
    </row>
    <row r="70" spans="1:6" ht="54" customHeight="1">
      <c r="A70" s="142">
        <v>70</v>
      </c>
      <c r="B70" s="143" t="s">
        <v>216</v>
      </c>
      <c r="C70" s="144">
        <v>3950080000</v>
      </c>
      <c r="D70" s="144"/>
      <c r="E70" s="145"/>
      <c r="F70" s="203">
        <f>F71</f>
        <v>78789</v>
      </c>
    </row>
    <row r="71" spans="1:6" ht="84.75" customHeight="1">
      <c r="A71" s="142">
        <v>71</v>
      </c>
      <c r="B71" s="109" t="s">
        <v>263</v>
      </c>
      <c r="C71" s="144">
        <v>3950080010</v>
      </c>
      <c r="D71" s="144"/>
      <c r="E71" s="145"/>
      <c r="F71" s="203">
        <f>F72</f>
        <v>78789</v>
      </c>
    </row>
    <row r="72" spans="1:6" ht="25.5" customHeight="1">
      <c r="A72" s="142">
        <v>72</v>
      </c>
      <c r="B72" s="143" t="s">
        <v>358</v>
      </c>
      <c r="C72" s="144">
        <v>3950080010</v>
      </c>
      <c r="D72" s="144">
        <v>200</v>
      </c>
      <c r="E72" s="145"/>
      <c r="F72" s="204">
        <f>F73</f>
        <v>78789</v>
      </c>
    </row>
    <row r="73" spans="1:6" ht="38.25" customHeight="1">
      <c r="A73" s="142">
        <v>73</v>
      </c>
      <c r="B73" s="104" t="s">
        <v>16</v>
      </c>
      <c r="C73" s="144">
        <v>3950080010</v>
      </c>
      <c r="D73" s="144">
        <v>244</v>
      </c>
      <c r="E73" s="145"/>
      <c r="F73" s="204">
        <f>F74</f>
        <v>78789</v>
      </c>
    </row>
    <row r="74" spans="1:6" ht="36" customHeight="1">
      <c r="A74" s="142">
        <v>74</v>
      </c>
      <c r="B74" s="139" t="s">
        <v>9</v>
      </c>
      <c r="C74" s="144">
        <v>3950080010</v>
      </c>
      <c r="D74" s="144">
        <v>244</v>
      </c>
      <c r="E74" s="145" t="s">
        <v>361</v>
      </c>
      <c r="F74" s="204">
        <f>F75</f>
        <v>78789</v>
      </c>
    </row>
    <row r="75" spans="1:6" ht="15" customHeight="1">
      <c r="A75" s="142">
        <v>75</v>
      </c>
      <c r="B75" s="109" t="s">
        <v>262</v>
      </c>
      <c r="C75" s="144">
        <v>3950080010</v>
      </c>
      <c r="D75" s="144">
        <v>244</v>
      </c>
      <c r="E75" s="145" t="s">
        <v>23</v>
      </c>
      <c r="F75" s="204">
        <v>78789</v>
      </c>
    </row>
    <row r="76" spans="1:6" ht="40.5" customHeight="1">
      <c r="A76" s="142">
        <v>76</v>
      </c>
      <c r="B76" s="143" t="s">
        <v>217</v>
      </c>
      <c r="C76" s="201">
        <v>3960080000</v>
      </c>
      <c r="D76" s="144"/>
      <c r="E76" s="145"/>
      <c r="F76" s="203">
        <f>F77</f>
        <v>278792.9</v>
      </c>
    </row>
    <row r="77" spans="1:6" ht="89.25" customHeight="1">
      <c r="A77" s="142">
        <v>77</v>
      </c>
      <c r="B77" s="147" t="s">
        <v>273</v>
      </c>
      <c r="C77" s="202">
        <v>3960080000</v>
      </c>
      <c r="D77" s="144"/>
      <c r="E77" s="145"/>
      <c r="F77" s="204">
        <f>F78</f>
        <v>278792.9</v>
      </c>
    </row>
    <row r="78" spans="1:6" ht="74.25" customHeight="1">
      <c r="A78" s="142">
        <v>78</v>
      </c>
      <c r="B78" s="138" t="s">
        <v>365</v>
      </c>
      <c r="C78" s="202">
        <v>3960080000</v>
      </c>
      <c r="D78" s="144">
        <v>100</v>
      </c>
      <c r="E78" s="145"/>
      <c r="F78" s="204">
        <f>F79</f>
        <v>278792.9</v>
      </c>
    </row>
    <row r="79" spans="1:6" ht="37.5" customHeight="1">
      <c r="A79" s="142">
        <v>79</v>
      </c>
      <c r="B79" s="109" t="s">
        <v>272</v>
      </c>
      <c r="C79" s="202">
        <v>3960080000</v>
      </c>
      <c r="D79" s="144">
        <v>111</v>
      </c>
      <c r="E79" s="145"/>
      <c r="F79" s="204">
        <f>F80</f>
        <v>278792.9</v>
      </c>
    </row>
    <row r="80" spans="1:6" ht="16.5" customHeight="1">
      <c r="A80" s="142">
        <v>80</v>
      </c>
      <c r="B80" s="109" t="s">
        <v>10</v>
      </c>
      <c r="C80" s="202">
        <v>3969980000</v>
      </c>
      <c r="D80" s="144">
        <v>111</v>
      </c>
      <c r="E80" s="145" t="s">
        <v>357</v>
      </c>
      <c r="F80" s="204">
        <f>F81</f>
        <v>278792.9</v>
      </c>
    </row>
    <row r="81" spans="1:6" ht="12.75" customHeight="1">
      <c r="A81" s="142">
        <v>81</v>
      </c>
      <c r="B81" s="109" t="s">
        <v>356</v>
      </c>
      <c r="C81" s="202">
        <v>3960080000</v>
      </c>
      <c r="D81" s="144">
        <v>111</v>
      </c>
      <c r="E81" s="145" t="s">
        <v>5</v>
      </c>
      <c r="F81" s="204">
        <v>278792.9</v>
      </c>
    </row>
    <row r="82" spans="1:6" ht="24" customHeight="1">
      <c r="A82" s="142">
        <v>82</v>
      </c>
      <c r="B82" s="143" t="s">
        <v>282</v>
      </c>
      <c r="C82" s="144">
        <v>4000000000</v>
      </c>
      <c r="D82" s="144"/>
      <c r="E82" s="145"/>
      <c r="F82" s="203">
        <f>F85+F88+F103+F93+F98</f>
        <v>4344374.140000001</v>
      </c>
    </row>
    <row r="83" spans="1:6" ht="96.75" customHeight="1">
      <c r="A83" s="142">
        <v>83</v>
      </c>
      <c r="B83" s="109" t="s">
        <v>274</v>
      </c>
      <c r="C83" s="144">
        <v>4090040000</v>
      </c>
      <c r="D83" s="144"/>
      <c r="E83" s="145"/>
      <c r="F83" s="203">
        <f>F84</f>
        <v>3086340.1</v>
      </c>
    </row>
    <row r="84" spans="1:6" ht="36.75" customHeight="1">
      <c r="A84" s="142">
        <v>84</v>
      </c>
      <c r="B84" s="109" t="s">
        <v>362</v>
      </c>
      <c r="C84" s="144">
        <v>4090040000</v>
      </c>
      <c r="D84" s="144">
        <v>600</v>
      </c>
      <c r="E84" s="145"/>
      <c r="F84" s="204">
        <f>F85</f>
        <v>3086340.1</v>
      </c>
    </row>
    <row r="85" spans="1:6" ht="75.75" customHeight="1">
      <c r="A85" s="142">
        <v>85</v>
      </c>
      <c r="B85" s="143" t="s">
        <v>275</v>
      </c>
      <c r="C85" s="144">
        <v>4090040000</v>
      </c>
      <c r="D85" s="144">
        <v>611</v>
      </c>
      <c r="E85" s="145"/>
      <c r="F85" s="204">
        <f>F86</f>
        <v>3086340.1</v>
      </c>
    </row>
    <row r="86" spans="1:6" ht="14.25" customHeight="1">
      <c r="A86" s="142">
        <v>86</v>
      </c>
      <c r="B86" s="109" t="s">
        <v>6</v>
      </c>
      <c r="C86" s="144">
        <v>4090040000</v>
      </c>
      <c r="D86" s="144">
        <v>611</v>
      </c>
      <c r="E86" s="145" t="s">
        <v>353</v>
      </c>
      <c r="F86" s="204">
        <f>F87</f>
        <v>3086340.1</v>
      </c>
    </row>
    <row r="87" spans="1:6" ht="15.75" customHeight="1">
      <c r="A87" s="142">
        <v>87</v>
      </c>
      <c r="B87" s="109" t="s">
        <v>346</v>
      </c>
      <c r="C87" s="144">
        <v>4090040000</v>
      </c>
      <c r="D87" s="144">
        <v>611</v>
      </c>
      <c r="E87" s="145" t="s">
        <v>26</v>
      </c>
      <c r="F87" s="154">
        <v>3086340.1</v>
      </c>
    </row>
    <row r="88" spans="1:6" ht="167.25" customHeight="1">
      <c r="A88" s="142">
        <v>88</v>
      </c>
      <c r="B88" s="148" t="s">
        <v>276</v>
      </c>
      <c r="C88" s="144">
        <v>4090041000</v>
      </c>
      <c r="D88" s="144"/>
      <c r="E88" s="145"/>
      <c r="F88" s="203">
        <f>F89</f>
        <v>285000</v>
      </c>
    </row>
    <row r="89" spans="1:6" ht="36" customHeight="1">
      <c r="A89" s="142">
        <v>89</v>
      </c>
      <c r="B89" s="109" t="s">
        <v>362</v>
      </c>
      <c r="C89" s="144">
        <v>4090041000</v>
      </c>
      <c r="D89" s="144">
        <v>600</v>
      </c>
      <c r="E89" s="145"/>
      <c r="F89" s="204">
        <f>F90</f>
        <v>285000</v>
      </c>
    </row>
    <row r="90" spans="1:6" ht="75" customHeight="1">
      <c r="A90" s="142">
        <v>90</v>
      </c>
      <c r="B90" s="143" t="s">
        <v>275</v>
      </c>
      <c r="C90" s="144">
        <v>4090041000</v>
      </c>
      <c r="D90" s="144">
        <v>611</v>
      </c>
      <c r="E90" s="145"/>
      <c r="F90" s="204">
        <f>F91</f>
        <v>285000</v>
      </c>
    </row>
    <row r="91" spans="1:6" ht="12" customHeight="1">
      <c r="A91" s="142">
        <v>91</v>
      </c>
      <c r="B91" s="109" t="s">
        <v>6</v>
      </c>
      <c r="C91" s="144">
        <v>4090041000</v>
      </c>
      <c r="D91" s="144">
        <v>611</v>
      </c>
      <c r="E91" s="145" t="s">
        <v>353</v>
      </c>
      <c r="F91" s="204">
        <f>F92</f>
        <v>285000</v>
      </c>
    </row>
    <row r="92" spans="1:6" ht="12" customHeight="1">
      <c r="A92" s="142">
        <v>92</v>
      </c>
      <c r="B92" s="109" t="s">
        <v>346</v>
      </c>
      <c r="C92" s="144">
        <v>4090041000</v>
      </c>
      <c r="D92" s="144">
        <v>611</v>
      </c>
      <c r="E92" s="145" t="s">
        <v>26</v>
      </c>
      <c r="F92" s="204">
        <v>285000</v>
      </c>
    </row>
    <row r="93" spans="1:6" ht="39.75" customHeight="1">
      <c r="A93" s="142">
        <v>93</v>
      </c>
      <c r="B93" s="147" t="s">
        <v>295</v>
      </c>
      <c r="C93" s="144">
        <v>4090047000</v>
      </c>
      <c r="D93" s="144"/>
      <c r="E93" s="145"/>
      <c r="F93" s="203">
        <f>F94</f>
        <v>95000</v>
      </c>
    </row>
    <row r="94" spans="1:6" ht="39.75" customHeight="1">
      <c r="A94" s="142">
        <v>94</v>
      </c>
      <c r="B94" s="109" t="s">
        <v>362</v>
      </c>
      <c r="C94" s="144">
        <v>4090047000</v>
      </c>
      <c r="D94" s="144">
        <v>600</v>
      </c>
      <c r="E94" s="145"/>
      <c r="F94" s="204">
        <f>F95</f>
        <v>95000</v>
      </c>
    </row>
    <row r="95" spans="1:6" ht="24.75" customHeight="1">
      <c r="A95" s="142">
        <v>95</v>
      </c>
      <c r="B95" s="109" t="s">
        <v>240</v>
      </c>
      <c r="C95" s="144">
        <v>4090047000</v>
      </c>
      <c r="D95" s="144">
        <v>612</v>
      </c>
      <c r="E95" s="145"/>
      <c r="F95" s="204">
        <f>F96</f>
        <v>95000</v>
      </c>
    </row>
    <row r="96" spans="1:6" ht="14.25" customHeight="1">
      <c r="A96" s="142">
        <v>96</v>
      </c>
      <c r="B96" s="109" t="s">
        <v>6</v>
      </c>
      <c r="C96" s="144">
        <v>4090047000</v>
      </c>
      <c r="D96" s="144">
        <v>612</v>
      </c>
      <c r="E96" s="145" t="s">
        <v>353</v>
      </c>
      <c r="F96" s="204">
        <f>F97</f>
        <v>95000</v>
      </c>
    </row>
    <row r="97" spans="1:6" ht="14.25" customHeight="1">
      <c r="A97" s="142">
        <v>97</v>
      </c>
      <c r="B97" s="109" t="s">
        <v>346</v>
      </c>
      <c r="C97" s="144">
        <v>4094007000</v>
      </c>
      <c r="D97" s="144">
        <v>612</v>
      </c>
      <c r="E97" s="145" t="s">
        <v>26</v>
      </c>
      <c r="F97" s="204">
        <v>95000</v>
      </c>
    </row>
    <row r="98" spans="1:6" ht="51.75" customHeight="1">
      <c r="A98" s="142">
        <v>98</v>
      </c>
      <c r="B98" s="95" t="s">
        <v>350</v>
      </c>
      <c r="C98" s="144" t="s">
        <v>431</v>
      </c>
      <c r="D98" s="144"/>
      <c r="E98" s="145"/>
      <c r="F98" s="203">
        <f>F99</f>
        <v>794034.04</v>
      </c>
    </row>
    <row r="99" spans="1:6" ht="36.75" customHeight="1">
      <c r="A99" s="142">
        <v>99</v>
      </c>
      <c r="B99" s="109" t="s">
        <v>362</v>
      </c>
      <c r="C99" s="144" t="s">
        <v>431</v>
      </c>
      <c r="D99" s="144">
        <v>600</v>
      </c>
      <c r="E99" s="145"/>
      <c r="F99" s="204">
        <f>F100</f>
        <v>794034.04</v>
      </c>
    </row>
    <row r="100" spans="1:6" ht="78" customHeight="1">
      <c r="A100" s="142">
        <v>100</v>
      </c>
      <c r="B100" s="143" t="s">
        <v>275</v>
      </c>
      <c r="C100" s="144" t="s">
        <v>431</v>
      </c>
      <c r="D100" s="144">
        <v>611</v>
      </c>
      <c r="E100" s="145"/>
      <c r="F100" s="204">
        <f>F101</f>
        <v>794034.04</v>
      </c>
    </row>
    <row r="101" spans="1:6" ht="14.25" customHeight="1">
      <c r="A101" s="142">
        <v>101</v>
      </c>
      <c r="B101" s="109" t="s">
        <v>6</v>
      </c>
      <c r="C101" s="144" t="s">
        <v>431</v>
      </c>
      <c r="D101" s="144">
        <v>611</v>
      </c>
      <c r="E101" s="145" t="s">
        <v>353</v>
      </c>
      <c r="F101" s="204">
        <f>F102</f>
        <v>794034.04</v>
      </c>
    </row>
    <row r="102" spans="1:6" ht="14.25" customHeight="1">
      <c r="A102" s="142">
        <v>102</v>
      </c>
      <c r="B102" s="109" t="s">
        <v>346</v>
      </c>
      <c r="C102" s="144" t="s">
        <v>431</v>
      </c>
      <c r="D102" s="144">
        <v>611</v>
      </c>
      <c r="E102" s="145" t="s">
        <v>26</v>
      </c>
      <c r="F102" s="204">
        <v>794034.04</v>
      </c>
    </row>
    <row r="103" spans="1:6" ht="75" customHeight="1">
      <c r="A103" s="142">
        <v>103</v>
      </c>
      <c r="B103" s="143" t="s">
        <v>277</v>
      </c>
      <c r="C103" s="144" t="s">
        <v>432</v>
      </c>
      <c r="D103" s="144"/>
      <c r="E103" s="145"/>
      <c r="F103" s="203">
        <f>F104</f>
        <v>84000</v>
      </c>
    </row>
    <row r="104" spans="1:6" ht="35.25" customHeight="1">
      <c r="A104" s="142">
        <v>104</v>
      </c>
      <c r="B104" s="109" t="s">
        <v>362</v>
      </c>
      <c r="C104" s="144" t="s">
        <v>432</v>
      </c>
      <c r="D104" s="144">
        <v>600</v>
      </c>
      <c r="E104" s="145"/>
      <c r="F104" s="204">
        <f>F105</f>
        <v>84000</v>
      </c>
    </row>
    <row r="105" spans="1:6" ht="22.5" customHeight="1">
      <c r="A105" s="142">
        <v>105</v>
      </c>
      <c r="B105" s="109" t="s">
        <v>240</v>
      </c>
      <c r="C105" s="144" t="s">
        <v>432</v>
      </c>
      <c r="D105" s="144">
        <v>612</v>
      </c>
      <c r="E105" s="145"/>
      <c r="F105" s="204">
        <f>F106</f>
        <v>84000</v>
      </c>
    </row>
    <row r="106" spans="1:6" ht="14.25" customHeight="1">
      <c r="A106" s="142">
        <v>106</v>
      </c>
      <c r="B106" s="109" t="s">
        <v>6</v>
      </c>
      <c r="C106" s="144" t="s">
        <v>432</v>
      </c>
      <c r="D106" s="144">
        <v>612</v>
      </c>
      <c r="E106" s="145" t="s">
        <v>353</v>
      </c>
      <c r="F106" s="204">
        <f>F107</f>
        <v>84000</v>
      </c>
    </row>
    <row r="107" spans="1:6" ht="10.5" customHeight="1">
      <c r="A107" s="142">
        <v>107</v>
      </c>
      <c r="B107" s="109" t="s">
        <v>346</v>
      </c>
      <c r="C107" s="144" t="s">
        <v>432</v>
      </c>
      <c r="D107" s="144">
        <v>612</v>
      </c>
      <c r="E107" s="145" t="s">
        <v>26</v>
      </c>
      <c r="F107" s="204">
        <v>84000</v>
      </c>
    </row>
    <row r="108" spans="1:6" ht="36.75" customHeight="1">
      <c r="A108" s="142">
        <v>108</v>
      </c>
      <c r="B108" s="143" t="s">
        <v>224</v>
      </c>
      <c r="C108" s="144">
        <v>8000000000</v>
      </c>
      <c r="D108" s="144"/>
      <c r="E108" s="144"/>
      <c r="F108" s="203">
        <f>F109+F161+F118+F133+F165+F155+F170</f>
        <v>5321402.25</v>
      </c>
    </row>
    <row r="109" spans="1:6" ht="46.5" customHeight="1">
      <c r="A109" s="142">
        <v>109</v>
      </c>
      <c r="B109" s="109" t="s">
        <v>249</v>
      </c>
      <c r="C109" s="145" t="s">
        <v>403</v>
      </c>
      <c r="D109" s="144"/>
      <c r="E109" s="144"/>
      <c r="F109" s="203">
        <f>F111+F114</f>
        <v>663239.18</v>
      </c>
    </row>
    <row r="110" spans="1:6" ht="38.25" customHeight="1">
      <c r="A110" s="142">
        <v>110</v>
      </c>
      <c r="B110" s="148" t="s">
        <v>363</v>
      </c>
      <c r="C110" s="145" t="s">
        <v>403</v>
      </c>
      <c r="D110" s="144">
        <v>120</v>
      </c>
      <c r="E110" s="144"/>
      <c r="F110" s="203">
        <f>F111</f>
        <v>657239.18</v>
      </c>
    </row>
    <row r="111" spans="1:6" ht="50.25" customHeight="1">
      <c r="A111" s="142">
        <v>111</v>
      </c>
      <c r="B111" s="143" t="s">
        <v>30</v>
      </c>
      <c r="C111" s="145" t="s">
        <v>403</v>
      </c>
      <c r="D111" s="144">
        <v>121</v>
      </c>
      <c r="E111" s="144"/>
      <c r="F111" s="204">
        <f>F112</f>
        <v>657239.18</v>
      </c>
    </row>
    <row r="112" spans="1:6" ht="13.5" customHeight="1">
      <c r="A112" s="142">
        <v>112</v>
      </c>
      <c r="B112" s="109" t="s">
        <v>8</v>
      </c>
      <c r="C112" s="145" t="s">
        <v>403</v>
      </c>
      <c r="D112" s="144">
        <v>121</v>
      </c>
      <c r="E112" s="145" t="s">
        <v>360</v>
      </c>
      <c r="F112" s="204">
        <f>F113</f>
        <v>657239.18</v>
      </c>
    </row>
    <row r="113" spans="1:6" ht="50.25" customHeight="1">
      <c r="A113" s="142">
        <v>113</v>
      </c>
      <c r="B113" s="143" t="s">
        <v>28</v>
      </c>
      <c r="C113" s="145" t="s">
        <v>403</v>
      </c>
      <c r="D113" s="144">
        <v>121</v>
      </c>
      <c r="E113" s="144" t="s">
        <v>29</v>
      </c>
      <c r="F113" s="204">
        <v>657239.18</v>
      </c>
    </row>
    <row r="114" spans="1:6" ht="39.75" customHeight="1">
      <c r="A114" s="142">
        <v>114</v>
      </c>
      <c r="B114" s="148" t="s">
        <v>363</v>
      </c>
      <c r="C114" s="145" t="s">
        <v>403</v>
      </c>
      <c r="D114" s="144">
        <v>120</v>
      </c>
      <c r="E114" s="144"/>
      <c r="F114" s="203">
        <f>F115</f>
        <v>6000</v>
      </c>
    </row>
    <row r="115" spans="1:6" ht="35.25" customHeight="1">
      <c r="A115" s="142">
        <v>115</v>
      </c>
      <c r="B115" s="140" t="s">
        <v>13</v>
      </c>
      <c r="C115" s="145" t="s">
        <v>403</v>
      </c>
      <c r="D115" s="144">
        <v>122</v>
      </c>
      <c r="E115" s="144"/>
      <c r="F115" s="204">
        <f>F116</f>
        <v>6000</v>
      </c>
    </row>
    <row r="116" spans="1:6" ht="17.25" customHeight="1">
      <c r="A116" s="142">
        <v>116</v>
      </c>
      <c r="B116" s="109" t="s">
        <v>8</v>
      </c>
      <c r="C116" s="145" t="s">
        <v>403</v>
      </c>
      <c r="D116" s="144">
        <v>122</v>
      </c>
      <c r="E116" s="145" t="s">
        <v>360</v>
      </c>
      <c r="F116" s="204">
        <f>F117</f>
        <v>6000</v>
      </c>
    </row>
    <row r="117" spans="1:6" ht="50.25" customHeight="1">
      <c r="A117" s="142">
        <v>117</v>
      </c>
      <c r="B117" s="143" t="s">
        <v>28</v>
      </c>
      <c r="C117" s="145" t="s">
        <v>403</v>
      </c>
      <c r="D117" s="144">
        <v>122</v>
      </c>
      <c r="E117" s="144" t="s">
        <v>29</v>
      </c>
      <c r="F117" s="204">
        <v>6000</v>
      </c>
    </row>
    <row r="118" spans="1:6" ht="17.25" customHeight="1">
      <c r="A118" s="142">
        <v>122</v>
      </c>
      <c r="B118" s="143" t="s">
        <v>7</v>
      </c>
      <c r="C118" s="145" t="s">
        <v>447</v>
      </c>
      <c r="D118" s="144"/>
      <c r="E118" s="144"/>
      <c r="F118" s="203">
        <f>F119+F124+F128</f>
        <v>394601</v>
      </c>
    </row>
    <row r="119" spans="1:6" ht="63" customHeight="1">
      <c r="A119" s="142">
        <v>123</v>
      </c>
      <c r="B119" s="109" t="s">
        <v>261</v>
      </c>
      <c r="C119" s="145" t="s">
        <v>418</v>
      </c>
      <c r="D119" s="144"/>
      <c r="E119" s="144"/>
      <c r="F119" s="203">
        <f>F120</f>
        <v>260101</v>
      </c>
    </row>
    <row r="120" spans="1:6" ht="37.5" customHeight="1">
      <c r="A120" s="142">
        <v>124</v>
      </c>
      <c r="B120" s="148" t="s">
        <v>363</v>
      </c>
      <c r="C120" s="145" t="s">
        <v>448</v>
      </c>
      <c r="D120" s="144">
        <v>120</v>
      </c>
      <c r="E120" s="144"/>
      <c r="F120" s="204">
        <f>F121</f>
        <v>260101</v>
      </c>
    </row>
    <row r="121" spans="1:6" ht="51.75" customHeight="1">
      <c r="A121" s="142">
        <v>125</v>
      </c>
      <c r="B121" s="143" t="s">
        <v>30</v>
      </c>
      <c r="C121" s="145" t="s">
        <v>418</v>
      </c>
      <c r="D121" s="144">
        <v>121</v>
      </c>
      <c r="E121" s="149"/>
      <c r="F121" s="204">
        <f>F122</f>
        <v>260101</v>
      </c>
    </row>
    <row r="122" spans="1:6" ht="17.25" customHeight="1">
      <c r="A122" s="142">
        <v>126</v>
      </c>
      <c r="B122" s="143" t="s">
        <v>7</v>
      </c>
      <c r="C122" s="145" t="s">
        <v>418</v>
      </c>
      <c r="D122" s="144">
        <v>121</v>
      </c>
      <c r="E122" s="149" t="s">
        <v>364</v>
      </c>
      <c r="F122" s="204">
        <f>F123</f>
        <v>260101</v>
      </c>
    </row>
    <row r="123" spans="1:6" ht="24" customHeight="1">
      <c r="A123" s="142">
        <v>127</v>
      </c>
      <c r="B123" s="109" t="s">
        <v>260</v>
      </c>
      <c r="C123" s="145" t="s">
        <v>418</v>
      </c>
      <c r="D123" s="144">
        <v>121</v>
      </c>
      <c r="E123" s="149" t="s">
        <v>27</v>
      </c>
      <c r="F123" s="204">
        <v>260101</v>
      </c>
    </row>
    <row r="124" spans="1:6" ht="36.75" customHeight="1">
      <c r="A124" s="142">
        <v>128</v>
      </c>
      <c r="B124" s="148" t="s">
        <v>363</v>
      </c>
      <c r="C124" s="145" t="s">
        <v>417</v>
      </c>
      <c r="D124" s="144">
        <v>120</v>
      </c>
      <c r="E124" s="149"/>
      <c r="F124" s="203">
        <f>F125</f>
        <v>74898.7</v>
      </c>
    </row>
    <row r="125" spans="1:6" ht="51" customHeight="1">
      <c r="A125" s="142">
        <v>129</v>
      </c>
      <c r="B125" s="143" t="s">
        <v>13</v>
      </c>
      <c r="C125" s="145" t="s">
        <v>417</v>
      </c>
      <c r="D125" s="144">
        <v>122</v>
      </c>
      <c r="E125" s="149"/>
      <c r="F125" s="204">
        <f>F126</f>
        <v>74898.7</v>
      </c>
    </row>
    <row r="126" spans="1:6" ht="14.25" customHeight="1">
      <c r="A126" s="142">
        <v>130</v>
      </c>
      <c r="B126" s="143" t="s">
        <v>7</v>
      </c>
      <c r="C126" s="145" t="s">
        <v>417</v>
      </c>
      <c r="D126" s="144">
        <v>122</v>
      </c>
      <c r="E126" s="149" t="s">
        <v>364</v>
      </c>
      <c r="F126" s="204">
        <f>F127</f>
        <v>74898.7</v>
      </c>
    </row>
    <row r="127" spans="1:6" ht="26.25" customHeight="1">
      <c r="A127" s="142">
        <v>131</v>
      </c>
      <c r="B127" s="109" t="s">
        <v>260</v>
      </c>
      <c r="C127" s="145" t="s">
        <v>417</v>
      </c>
      <c r="D127" s="144">
        <v>122</v>
      </c>
      <c r="E127" s="149" t="s">
        <v>27</v>
      </c>
      <c r="F127" s="204">
        <v>74898.7</v>
      </c>
    </row>
    <row r="128" spans="1:6" ht="26.25" customHeight="1">
      <c r="A128" s="142">
        <v>132</v>
      </c>
      <c r="B128" s="143" t="s">
        <v>358</v>
      </c>
      <c r="C128" s="145" t="s">
        <v>417</v>
      </c>
      <c r="D128" s="144">
        <v>200</v>
      </c>
      <c r="E128" s="149"/>
      <c r="F128" s="203">
        <f>F129</f>
        <v>59601.3</v>
      </c>
    </row>
    <row r="129" spans="1:6" ht="40.5" customHeight="1">
      <c r="A129" s="142">
        <v>133</v>
      </c>
      <c r="B129" s="150" t="s">
        <v>16</v>
      </c>
      <c r="C129" s="145" t="s">
        <v>417</v>
      </c>
      <c r="D129" s="144">
        <v>244</v>
      </c>
      <c r="E129" s="149"/>
      <c r="F129" s="204">
        <f>F130</f>
        <v>59601.3</v>
      </c>
    </row>
    <row r="130" spans="1:6" ht="15" customHeight="1">
      <c r="A130" s="142">
        <v>134</v>
      </c>
      <c r="B130" s="143" t="s">
        <v>7</v>
      </c>
      <c r="C130" s="145" t="s">
        <v>417</v>
      </c>
      <c r="D130" s="144">
        <v>244</v>
      </c>
      <c r="E130" s="149" t="s">
        <v>364</v>
      </c>
      <c r="F130" s="204">
        <f>F131</f>
        <v>59601.3</v>
      </c>
    </row>
    <row r="131" spans="1:6" ht="25.5" customHeight="1">
      <c r="A131" s="142">
        <v>135</v>
      </c>
      <c r="B131" s="109" t="s">
        <v>260</v>
      </c>
      <c r="C131" s="145" t="s">
        <v>417</v>
      </c>
      <c r="D131" s="144">
        <v>244</v>
      </c>
      <c r="E131" s="149" t="s">
        <v>27</v>
      </c>
      <c r="F131" s="204">
        <v>59601.3</v>
      </c>
    </row>
    <row r="132" spans="1:6" ht="15" customHeight="1">
      <c r="A132" s="142">
        <v>136</v>
      </c>
      <c r="B132" s="109" t="s">
        <v>8</v>
      </c>
      <c r="C132" s="145" t="s">
        <v>449</v>
      </c>
      <c r="D132" s="144"/>
      <c r="E132" s="149"/>
      <c r="F132" s="203">
        <f>F133</f>
        <v>4000853.0700000003</v>
      </c>
    </row>
    <row r="133" spans="1:6" ht="77.25" customHeight="1">
      <c r="A133" s="142">
        <v>137</v>
      </c>
      <c r="B133" s="143" t="s">
        <v>108</v>
      </c>
      <c r="C133" s="145" t="s">
        <v>447</v>
      </c>
      <c r="D133" s="144"/>
      <c r="E133" s="144"/>
      <c r="F133" s="203">
        <f>F134+F137+F139+F142+F144+F146+F149+F152</f>
        <v>4000853.0700000003</v>
      </c>
    </row>
    <row r="134" spans="1:6" ht="70.5" customHeight="1">
      <c r="A134" s="142">
        <v>138</v>
      </c>
      <c r="B134" s="109" t="s">
        <v>348</v>
      </c>
      <c r="C134" s="145" t="s">
        <v>408</v>
      </c>
      <c r="D134" s="144"/>
      <c r="E134" s="144"/>
      <c r="F134" s="203">
        <f>F135</f>
        <v>934033.94</v>
      </c>
    </row>
    <row r="135" spans="1:6" ht="36.75" customHeight="1">
      <c r="A135" s="142">
        <v>139</v>
      </c>
      <c r="B135" s="148" t="s">
        <v>363</v>
      </c>
      <c r="C135" s="145" t="s">
        <v>408</v>
      </c>
      <c r="D135" s="144">
        <v>120</v>
      </c>
      <c r="E135" s="145" t="s">
        <v>360</v>
      </c>
      <c r="F135" s="206">
        <f>F136</f>
        <v>934033.94</v>
      </c>
    </row>
    <row r="136" spans="1:6" ht="49.5" customHeight="1">
      <c r="A136" s="142">
        <v>140</v>
      </c>
      <c r="B136" s="143" t="s">
        <v>30</v>
      </c>
      <c r="C136" s="145" t="s">
        <v>408</v>
      </c>
      <c r="D136" s="144">
        <v>121</v>
      </c>
      <c r="E136" s="145" t="s">
        <v>19</v>
      </c>
      <c r="F136" s="154">
        <v>934033.94</v>
      </c>
    </row>
    <row r="137" spans="1:6" ht="37.5" customHeight="1">
      <c r="A137" s="142">
        <v>141</v>
      </c>
      <c r="B137" s="148" t="s">
        <v>363</v>
      </c>
      <c r="C137" s="145" t="s">
        <v>407</v>
      </c>
      <c r="D137" s="144">
        <v>120</v>
      </c>
      <c r="E137" s="145" t="s">
        <v>360</v>
      </c>
      <c r="F137" s="205">
        <f>F138</f>
        <v>1537964.06</v>
      </c>
    </row>
    <row r="138" spans="1:6" ht="49.5" customHeight="1">
      <c r="A138" s="142">
        <v>142</v>
      </c>
      <c r="B138" s="143" t="s">
        <v>30</v>
      </c>
      <c r="C138" s="145" t="s">
        <v>407</v>
      </c>
      <c r="D138" s="144">
        <v>121</v>
      </c>
      <c r="E138" s="145" t="s">
        <v>19</v>
      </c>
      <c r="F138" s="154">
        <v>1537964.06</v>
      </c>
    </row>
    <row r="139" spans="1:6" ht="71.25" customHeight="1">
      <c r="A139" s="142">
        <v>143</v>
      </c>
      <c r="B139" s="109" t="s">
        <v>349</v>
      </c>
      <c r="C139" s="145" t="s">
        <v>409</v>
      </c>
      <c r="D139" s="144"/>
      <c r="E139" s="145"/>
      <c r="F139" s="205">
        <f>F140</f>
        <v>53000</v>
      </c>
    </row>
    <row r="140" spans="1:6" ht="39" customHeight="1">
      <c r="A140" s="142">
        <v>144</v>
      </c>
      <c r="B140" s="148" t="s">
        <v>363</v>
      </c>
      <c r="C140" s="145" t="s">
        <v>409</v>
      </c>
      <c r="D140" s="144">
        <v>120</v>
      </c>
      <c r="E140" s="145" t="s">
        <v>360</v>
      </c>
      <c r="F140" s="206">
        <f>F141</f>
        <v>53000</v>
      </c>
    </row>
    <row r="141" spans="1:6" ht="49.5" customHeight="1">
      <c r="A141" s="142">
        <v>145</v>
      </c>
      <c r="B141" s="143" t="s">
        <v>13</v>
      </c>
      <c r="C141" s="145" t="s">
        <v>409</v>
      </c>
      <c r="D141" s="144">
        <v>122</v>
      </c>
      <c r="E141" s="144" t="s">
        <v>19</v>
      </c>
      <c r="F141" s="206">
        <v>53000</v>
      </c>
    </row>
    <row r="142" spans="1:6" ht="34.5" customHeight="1">
      <c r="A142" s="142">
        <v>146</v>
      </c>
      <c r="B142" s="148" t="s">
        <v>363</v>
      </c>
      <c r="C142" s="145" t="s">
        <v>407</v>
      </c>
      <c r="D142" s="144">
        <v>120</v>
      </c>
      <c r="E142" s="145" t="s">
        <v>360</v>
      </c>
      <c r="F142" s="205">
        <f>F143</f>
        <v>45631.37</v>
      </c>
    </row>
    <row r="143" spans="1:6" ht="49.5" customHeight="1">
      <c r="A143" s="142">
        <v>147</v>
      </c>
      <c r="B143" s="143" t="s">
        <v>13</v>
      </c>
      <c r="C143" s="145" t="s">
        <v>407</v>
      </c>
      <c r="D143" s="144">
        <v>122</v>
      </c>
      <c r="E143" s="144" t="s">
        <v>19</v>
      </c>
      <c r="F143" s="206">
        <v>45631.37</v>
      </c>
    </row>
    <row r="144" spans="1:6" ht="24" customHeight="1">
      <c r="A144" s="142">
        <v>148</v>
      </c>
      <c r="B144" s="143" t="s">
        <v>358</v>
      </c>
      <c r="C144" s="145" t="s">
        <v>407</v>
      </c>
      <c r="D144" s="144">
        <v>200</v>
      </c>
      <c r="E144" s="145" t="s">
        <v>360</v>
      </c>
      <c r="F144" s="205">
        <f>F145</f>
        <v>865184.78</v>
      </c>
    </row>
    <row r="145" spans="1:6" ht="42.75" customHeight="1">
      <c r="A145" s="142">
        <v>149</v>
      </c>
      <c r="B145" s="187" t="s">
        <v>16</v>
      </c>
      <c r="C145" s="145" t="s">
        <v>407</v>
      </c>
      <c r="D145" s="144">
        <v>244</v>
      </c>
      <c r="E145" s="144" t="s">
        <v>19</v>
      </c>
      <c r="F145" s="207">
        <v>865184.78</v>
      </c>
    </row>
    <row r="146" spans="1:6" ht="49.5" customHeight="1">
      <c r="A146" s="142">
        <v>150</v>
      </c>
      <c r="B146" s="109" t="s">
        <v>350</v>
      </c>
      <c r="C146" s="145" t="s">
        <v>410</v>
      </c>
      <c r="D146" s="144"/>
      <c r="E146" s="144"/>
      <c r="F146" s="205">
        <f>F147</f>
        <v>454832.92</v>
      </c>
    </row>
    <row r="147" spans="1:6" ht="24" customHeight="1">
      <c r="A147" s="142">
        <v>151</v>
      </c>
      <c r="B147" s="143" t="s">
        <v>358</v>
      </c>
      <c r="C147" s="145" t="s">
        <v>410</v>
      </c>
      <c r="D147" s="144">
        <v>200</v>
      </c>
      <c r="E147" s="145" t="s">
        <v>360</v>
      </c>
      <c r="F147" s="206">
        <f>F148</f>
        <v>454832.92</v>
      </c>
    </row>
    <row r="148" spans="1:6" ht="36.75" customHeight="1">
      <c r="A148" s="142">
        <v>152</v>
      </c>
      <c r="B148" s="143" t="s">
        <v>16</v>
      </c>
      <c r="C148" s="145" t="s">
        <v>410</v>
      </c>
      <c r="D148" s="144">
        <v>244</v>
      </c>
      <c r="E148" s="144" t="s">
        <v>19</v>
      </c>
      <c r="F148" s="206">
        <v>454832.92</v>
      </c>
    </row>
    <row r="149" spans="1:6" ht="36.75" customHeight="1">
      <c r="A149" s="142">
        <v>153</v>
      </c>
      <c r="B149" s="109" t="s">
        <v>493</v>
      </c>
      <c r="C149" s="145" t="s">
        <v>485</v>
      </c>
      <c r="D149" s="144"/>
      <c r="E149" s="144"/>
      <c r="F149" s="205">
        <f>F150</f>
        <v>61206</v>
      </c>
    </row>
    <row r="150" spans="1:6" ht="24.75" customHeight="1">
      <c r="A150" s="142">
        <v>154</v>
      </c>
      <c r="B150" s="187" t="s">
        <v>358</v>
      </c>
      <c r="C150" s="145" t="s">
        <v>485</v>
      </c>
      <c r="D150" s="144">
        <v>200</v>
      </c>
      <c r="E150" s="145" t="s">
        <v>360</v>
      </c>
      <c r="F150" s="206">
        <f>F151</f>
        <v>61206</v>
      </c>
    </row>
    <row r="151" spans="1:6" ht="36.75" customHeight="1">
      <c r="A151" s="142">
        <v>155</v>
      </c>
      <c r="B151" s="143" t="s">
        <v>16</v>
      </c>
      <c r="C151" s="145" t="s">
        <v>485</v>
      </c>
      <c r="D151" s="144">
        <v>244</v>
      </c>
      <c r="E151" s="144" t="s">
        <v>19</v>
      </c>
      <c r="F151" s="206">
        <v>61206</v>
      </c>
    </row>
    <row r="152" spans="1:6" ht="36" customHeight="1">
      <c r="A152" s="142">
        <v>156</v>
      </c>
      <c r="B152" s="189" t="s">
        <v>484</v>
      </c>
      <c r="C152" s="145" t="s">
        <v>486</v>
      </c>
      <c r="D152" s="144"/>
      <c r="E152" s="144"/>
      <c r="F152" s="205">
        <f>F153</f>
        <v>49000</v>
      </c>
    </row>
    <row r="153" spans="1:6" ht="27" customHeight="1">
      <c r="A153" s="142">
        <v>157</v>
      </c>
      <c r="B153" s="187" t="s">
        <v>358</v>
      </c>
      <c r="C153" s="145" t="s">
        <v>486</v>
      </c>
      <c r="D153" s="144">
        <v>200</v>
      </c>
      <c r="E153" s="145" t="s">
        <v>360</v>
      </c>
      <c r="F153" s="206">
        <f>F154</f>
        <v>49000</v>
      </c>
    </row>
    <row r="154" spans="1:6" ht="36.75" customHeight="1">
      <c r="A154" s="142">
        <v>158</v>
      </c>
      <c r="B154" s="143" t="s">
        <v>16</v>
      </c>
      <c r="C154" s="145" t="s">
        <v>486</v>
      </c>
      <c r="D154" s="144">
        <v>244</v>
      </c>
      <c r="E154" s="144" t="s">
        <v>19</v>
      </c>
      <c r="F154" s="206">
        <v>49000</v>
      </c>
    </row>
    <row r="155" spans="1:6" ht="49.5" customHeight="1">
      <c r="A155" s="142">
        <v>159</v>
      </c>
      <c r="B155" s="143" t="s">
        <v>252</v>
      </c>
      <c r="C155" s="145" t="s">
        <v>407</v>
      </c>
      <c r="D155" s="144"/>
      <c r="E155" s="144"/>
      <c r="F155" s="205">
        <f>F156</f>
        <v>6209</v>
      </c>
    </row>
    <row r="156" spans="1:6" ht="23.25" customHeight="1">
      <c r="A156" s="142">
        <v>160</v>
      </c>
      <c r="B156" s="143" t="s">
        <v>367</v>
      </c>
      <c r="C156" s="145" t="s">
        <v>407</v>
      </c>
      <c r="D156" s="144">
        <v>850</v>
      </c>
      <c r="E156" s="145" t="s">
        <v>360</v>
      </c>
      <c r="F156" s="206">
        <f>F159</f>
        <v>6209</v>
      </c>
    </row>
    <row r="157" spans="1:6" ht="26.25" customHeight="1">
      <c r="A157" s="142">
        <v>161</v>
      </c>
      <c r="B157" s="187" t="s">
        <v>368</v>
      </c>
      <c r="C157" s="145" t="s">
        <v>407</v>
      </c>
      <c r="D157" s="144">
        <v>852</v>
      </c>
      <c r="E157" s="144" t="s">
        <v>19</v>
      </c>
      <c r="F157" s="206">
        <v>1209</v>
      </c>
    </row>
    <row r="158" spans="1:6" ht="12.75" customHeight="1">
      <c r="A158" s="142">
        <v>162</v>
      </c>
      <c r="B158" s="187" t="s">
        <v>435</v>
      </c>
      <c r="C158" s="145" t="s">
        <v>407</v>
      </c>
      <c r="D158" s="144">
        <v>853</v>
      </c>
      <c r="E158" s="144" t="s">
        <v>19</v>
      </c>
      <c r="F158" s="206">
        <v>5000</v>
      </c>
    </row>
    <row r="159" spans="1:6" ht="12.75" customHeight="1">
      <c r="A159" s="142">
        <v>163</v>
      </c>
      <c r="B159" s="109" t="s">
        <v>8</v>
      </c>
      <c r="C159" s="145" t="s">
        <v>407</v>
      </c>
      <c r="D159" s="144"/>
      <c r="E159" s="144" t="s">
        <v>19</v>
      </c>
      <c r="F159" s="206">
        <v>6209</v>
      </c>
    </row>
    <row r="160" spans="1:6" ht="50.25" customHeight="1">
      <c r="A160" s="142">
        <v>164</v>
      </c>
      <c r="B160" s="143" t="s">
        <v>252</v>
      </c>
      <c r="C160" s="145" t="s">
        <v>407</v>
      </c>
      <c r="D160" s="144"/>
      <c r="E160" s="144"/>
      <c r="F160" s="205">
        <f>F161</f>
        <v>225700</v>
      </c>
    </row>
    <row r="161" spans="1:6" ht="77.25" customHeight="1">
      <c r="A161" s="142">
        <v>165</v>
      </c>
      <c r="B161" s="148" t="s">
        <v>220</v>
      </c>
      <c r="C161" s="145" t="s">
        <v>411</v>
      </c>
      <c r="D161" s="151"/>
      <c r="E161" s="144"/>
      <c r="F161" s="204">
        <f>F162</f>
        <v>225700</v>
      </c>
    </row>
    <row r="162" spans="1:6" ht="39" customHeight="1">
      <c r="A162" s="142">
        <v>166</v>
      </c>
      <c r="B162" s="148" t="s">
        <v>363</v>
      </c>
      <c r="C162" s="145" t="s">
        <v>411</v>
      </c>
      <c r="D162" s="151">
        <v>120</v>
      </c>
      <c r="E162" s="145" t="s">
        <v>360</v>
      </c>
      <c r="F162" s="204">
        <f>F163</f>
        <v>225700</v>
      </c>
    </row>
    <row r="163" spans="1:6" ht="47.25" customHeight="1">
      <c r="A163" s="142">
        <v>167</v>
      </c>
      <c r="B163" s="143" t="s">
        <v>30</v>
      </c>
      <c r="C163" s="145" t="s">
        <v>411</v>
      </c>
      <c r="D163" s="151">
        <v>121</v>
      </c>
      <c r="E163" s="144" t="s">
        <v>19</v>
      </c>
      <c r="F163" s="204">
        <f>F164</f>
        <v>225700</v>
      </c>
    </row>
    <row r="164" spans="1:6" ht="13.5" customHeight="1">
      <c r="A164" s="142">
        <v>168</v>
      </c>
      <c r="B164" s="109" t="s">
        <v>8</v>
      </c>
      <c r="C164" s="145" t="s">
        <v>411</v>
      </c>
      <c r="D164" s="151">
        <v>121</v>
      </c>
      <c r="E164" s="144" t="s">
        <v>19</v>
      </c>
      <c r="F164" s="204">
        <v>225700</v>
      </c>
    </row>
    <row r="165" spans="1:6" ht="62.25" customHeight="1">
      <c r="A165" s="142">
        <v>169</v>
      </c>
      <c r="B165" s="143" t="s">
        <v>107</v>
      </c>
      <c r="C165" s="145" t="s">
        <v>450</v>
      </c>
      <c r="D165" s="151"/>
      <c r="E165" s="145"/>
      <c r="F165" s="203">
        <f>F166</f>
        <v>21600</v>
      </c>
    </row>
    <row r="166" spans="1:6" ht="48.75" customHeight="1">
      <c r="A166" s="142">
        <v>170</v>
      </c>
      <c r="B166" s="148" t="s">
        <v>221</v>
      </c>
      <c r="C166" s="145" t="s">
        <v>405</v>
      </c>
      <c r="D166" s="151"/>
      <c r="E166" s="145"/>
      <c r="F166" s="204">
        <f>F167</f>
        <v>21600</v>
      </c>
    </row>
    <row r="167" spans="1:6" s="65" customFormat="1" ht="37.5" customHeight="1">
      <c r="A167" s="152">
        <v>171</v>
      </c>
      <c r="B167" s="148" t="s">
        <v>363</v>
      </c>
      <c r="C167" s="146" t="s">
        <v>405</v>
      </c>
      <c r="D167" s="151">
        <v>120</v>
      </c>
      <c r="E167" s="145" t="s">
        <v>360</v>
      </c>
      <c r="F167" s="206">
        <f>F168</f>
        <v>21600</v>
      </c>
    </row>
    <row r="168" spans="1:6" s="65" customFormat="1" ht="57.75" customHeight="1">
      <c r="A168" s="152">
        <v>172</v>
      </c>
      <c r="B168" s="109" t="s">
        <v>250</v>
      </c>
      <c r="C168" s="146" t="s">
        <v>405</v>
      </c>
      <c r="D168" s="151">
        <v>123</v>
      </c>
      <c r="E168" s="146" t="s">
        <v>15</v>
      </c>
      <c r="F168" s="206">
        <f>F169</f>
        <v>21600</v>
      </c>
    </row>
    <row r="169" spans="1:6" s="65" customFormat="1" ht="12" customHeight="1">
      <c r="A169" s="152">
        <v>173</v>
      </c>
      <c r="B169" s="109" t="s">
        <v>8</v>
      </c>
      <c r="C169" s="146" t="s">
        <v>405</v>
      </c>
      <c r="D169" s="151">
        <v>123</v>
      </c>
      <c r="E169" s="146" t="s">
        <v>15</v>
      </c>
      <c r="F169" s="206">
        <v>21600</v>
      </c>
    </row>
    <row r="170" spans="1:6" s="65" customFormat="1" ht="14.25" customHeight="1">
      <c r="A170" s="152">
        <v>174</v>
      </c>
      <c r="B170" s="109" t="s">
        <v>109</v>
      </c>
      <c r="C170" s="145" t="s">
        <v>447</v>
      </c>
      <c r="D170" s="151"/>
      <c r="E170" s="146"/>
      <c r="F170" s="205">
        <f>F171</f>
        <v>9200</v>
      </c>
    </row>
    <row r="171" spans="1:6" s="65" customFormat="1" ht="61.5" customHeight="1">
      <c r="A171" s="152">
        <v>175</v>
      </c>
      <c r="B171" s="143" t="s">
        <v>258</v>
      </c>
      <c r="C171" s="145" t="s">
        <v>415</v>
      </c>
      <c r="D171" s="151"/>
      <c r="E171" s="145"/>
      <c r="F171" s="204">
        <f>F172+F174</f>
        <v>9200</v>
      </c>
    </row>
    <row r="172" spans="1:6" s="65" customFormat="1" ht="36.75" customHeight="1">
      <c r="A172" s="152">
        <v>176</v>
      </c>
      <c r="B172" s="148" t="s">
        <v>363</v>
      </c>
      <c r="C172" s="145" t="s">
        <v>415</v>
      </c>
      <c r="D172" s="151">
        <v>120</v>
      </c>
      <c r="E172" s="145" t="s">
        <v>360</v>
      </c>
      <c r="F172" s="203">
        <f>F173</f>
        <v>8420</v>
      </c>
    </row>
    <row r="173" spans="1:6" s="65" customFormat="1" ht="48" customHeight="1">
      <c r="A173" s="152">
        <v>177</v>
      </c>
      <c r="B173" s="143" t="s">
        <v>30</v>
      </c>
      <c r="C173" s="145" t="s">
        <v>415</v>
      </c>
      <c r="D173" s="151">
        <v>121</v>
      </c>
      <c r="E173" s="145" t="s">
        <v>22</v>
      </c>
      <c r="F173" s="204">
        <v>8420</v>
      </c>
    </row>
    <row r="174" spans="1:6" s="65" customFormat="1" ht="25.5" customHeight="1">
      <c r="A174" s="152">
        <v>178</v>
      </c>
      <c r="B174" s="143" t="s">
        <v>358</v>
      </c>
      <c r="C174" s="145" t="s">
        <v>415</v>
      </c>
      <c r="D174" s="151">
        <v>200</v>
      </c>
      <c r="E174" s="145" t="s">
        <v>360</v>
      </c>
      <c r="F174" s="203">
        <f>F175</f>
        <v>780</v>
      </c>
    </row>
    <row r="175" spans="1:6" s="65" customFormat="1" ht="39" customHeight="1">
      <c r="A175" s="152">
        <v>179</v>
      </c>
      <c r="B175" s="143" t="s">
        <v>16</v>
      </c>
      <c r="C175" s="145" t="s">
        <v>415</v>
      </c>
      <c r="D175" s="151">
        <v>244</v>
      </c>
      <c r="E175" s="145" t="s">
        <v>22</v>
      </c>
      <c r="F175" s="204">
        <v>780</v>
      </c>
    </row>
    <row r="176" spans="1:6" ht="12" customHeight="1">
      <c r="A176" s="142">
        <v>180</v>
      </c>
      <c r="B176" s="143" t="s">
        <v>223</v>
      </c>
      <c r="C176" s="145" t="s">
        <v>33</v>
      </c>
      <c r="D176" s="151"/>
      <c r="E176" s="145"/>
      <c r="F176" s="203">
        <f>F177+F182+F186</f>
        <v>60646</v>
      </c>
    </row>
    <row r="177" spans="1:6" ht="12.75" customHeight="1">
      <c r="A177" s="142">
        <v>181</v>
      </c>
      <c r="B177" s="143" t="s">
        <v>255</v>
      </c>
      <c r="C177" s="145" t="s">
        <v>451</v>
      </c>
      <c r="D177" s="151"/>
      <c r="E177" s="145" t="s">
        <v>241</v>
      </c>
      <c r="F177" s="203">
        <f>F178</f>
        <v>20000</v>
      </c>
    </row>
    <row r="178" spans="1:6" ht="33.75" customHeight="1">
      <c r="A178" s="142">
        <v>182</v>
      </c>
      <c r="B178" s="109" t="s">
        <v>256</v>
      </c>
      <c r="C178" s="145" t="s">
        <v>413</v>
      </c>
      <c r="D178" s="144"/>
      <c r="E178" s="145" t="s">
        <v>241</v>
      </c>
      <c r="F178" s="204">
        <f>F179</f>
        <v>20000</v>
      </c>
    </row>
    <row r="179" spans="1:6" ht="14.25" customHeight="1">
      <c r="A179" s="142">
        <v>183</v>
      </c>
      <c r="B179" s="109" t="s">
        <v>366</v>
      </c>
      <c r="C179" s="145" t="s">
        <v>413</v>
      </c>
      <c r="D179" s="144">
        <v>800</v>
      </c>
      <c r="E179" s="145"/>
      <c r="F179" s="204">
        <f>F180</f>
        <v>20000</v>
      </c>
    </row>
    <row r="180" spans="1:6" ht="15" customHeight="1">
      <c r="A180" s="142">
        <v>184</v>
      </c>
      <c r="B180" s="109" t="s">
        <v>222</v>
      </c>
      <c r="C180" s="145" t="s">
        <v>413</v>
      </c>
      <c r="D180" s="144">
        <v>870</v>
      </c>
      <c r="E180" s="145"/>
      <c r="F180" s="204">
        <f>F181</f>
        <v>20000</v>
      </c>
    </row>
    <row r="181" spans="1:6" ht="15" customHeight="1">
      <c r="A181" s="142">
        <v>185</v>
      </c>
      <c r="B181" s="109" t="s">
        <v>8</v>
      </c>
      <c r="C181" s="145" t="s">
        <v>413</v>
      </c>
      <c r="D181" s="144">
        <v>870</v>
      </c>
      <c r="E181" s="145" t="s">
        <v>360</v>
      </c>
      <c r="F181" s="204">
        <v>20000</v>
      </c>
    </row>
    <row r="182" spans="1:6" ht="63" customHeight="1">
      <c r="A182" s="142">
        <v>186</v>
      </c>
      <c r="B182" s="143" t="s">
        <v>259</v>
      </c>
      <c r="C182" s="145" t="s">
        <v>416</v>
      </c>
      <c r="D182" s="146"/>
      <c r="E182" s="145"/>
      <c r="F182" s="203">
        <f>F183</f>
        <v>11359</v>
      </c>
    </row>
    <row r="183" spans="1:6" ht="23.25" customHeight="1">
      <c r="A183" s="142">
        <v>187</v>
      </c>
      <c r="B183" s="143" t="s">
        <v>358</v>
      </c>
      <c r="C183" s="145" t="s">
        <v>416</v>
      </c>
      <c r="D183" s="146" t="s">
        <v>369</v>
      </c>
      <c r="E183" s="145"/>
      <c r="F183" s="204">
        <f>F184</f>
        <v>11359</v>
      </c>
    </row>
    <row r="184" spans="1:6" ht="36" customHeight="1">
      <c r="A184" s="142">
        <v>188</v>
      </c>
      <c r="B184" s="143" t="s">
        <v>16</v>
      </c>
      <c r="C184" s="145" t="s">
        <v>416</v>
      </c>
      <c r="D184" s="146" t="s">
        <v>17</v>
      </c>
      <c r="E184" s="145"/>
      <c r="F184" s="204">
        <f>F185</f>
        <v>11359</v>
      </c>
    </row>
    <row r="185" spans="1:6" ht="13.5" customHeight="1">
      <c r="A185" s="142">
        <v>189</v>
      </c>
      <c r="B185" s="109" t="s">
        <v>109</v>
      </c>
      <c r="C185" s="145" t="s">
        <v>416</v>
      </c>
      <c r="D185" s="146" t="s">
        <v>17</v>
      </c>
      <c r="E185" s="145" t="s">
        <v>22</v>
      </c>
      <c r="F185" s="204">
        <v>11359</v>
      </c>
    </row>
    <row r="186" spans="1:6" ht="249.75" customHeight="1">
      <c r="A186" s="142">
        <v>190</v>
      </c>
      <c r="B186" s="109" t="s">
        <v>254</v>
      </c>
      <c r="C186" s="145" t="s">
        <v>412</v>
      </c>
      <c r="D186" s="145"/>
      <c r="E186" s="144"/>
      <c r="F186" s="203">
        <f>F187</f>
        <v>29287</v>
      </c>
    </row>
    <row r="187" spans="1:6" ht="13.5" customHeight="1">
      <c r="A187" s="142">
        <v>191</v>
      </c>
      <c r="B187" s="143" t="s">
        <v>370</v>
      </c>
      <c r="C187" s="145" t="s">
        <v>412</v>
      </c>
      <c r="D187" s="145" t="s">
        <v>371</v>
      </c>
      <c r="E187" s="144" t="s">
        <v>19</v>
      </c>
      <c r="F187" s="204">
        <f>F188</f>
        <v>29287</v>
      </c>
    </row>
    <row r="188" spans="1:6" ht="14.25" customHeight="1">
      <c r="A188" s="142">
        <v>192</v>
      </c>
      <c r="B188" s="143" t="s">
        <v>372</v>
      </c>
      <c r="C188" s="145" t="s">
        <v>412</v>
      </c>
      <c r="D188" s="145" t="s">
        <v>215</v>
      </c>
      <c r="E188" s="144" t="s">
        <v>19</v>
      </c>
      <c r="F188" s="204">
        <f>F189</f>
        <v>29287</v>
      </c>
    </row>
    <row r="189" spans="1:6" ht="14.25" customHeight="1">
      <c r="A189" s="142">
        <v>193</v>
      </c>
      <c r="B189" s="109" t="s">
        <v>8</v>
      </c>
      <c r="C189" s="145" t="s">
        <v>412</v>
      </c>
      <c r="D189" s="145" t="s">
        <v>215</v>
      </c>
      <c r="E189" s="145" t="s">
        <v>360</v>
      </c>
      <c r="F189" s="204">
        <v>29287</v>
      </c>
    </row>
    <row r="190" spans="1:6" ht="12.75">
      <c r="A190" s="142">
        <v>194</v>
      </c>
      <c r="B190" s="153" t="s">
        <v>347</v>
      </c>
      <c r="C190" s="145"/>
      <c r="D190" s="145"/>
      <c r="E190" s="144"/>
      <c r="F190" s="208">
        <f>F6+F82+F108+F176</f>
        <v>50074461.15</v>
      </c>
    </row>
  </sheetData>
  <sheetProtection/>
  <mergeCells count="6">
    <mergeCell ref="F4:F5"/>
    <mergeCell ref="B1:F1"/>
    <mergeCell ref="B4:B5"/>
    <mergeCell ref="C4:E4"/>
    <mergeCell ref="A2:F2"/>
    <mergeCell ref="A4:A5"/>
  </mergeCells>
  <printOptions/>
  <pageMargins left="0.5118110236220472" right="0.5118110236220472" top="0.35433070866141736" bottom="0.1574803149606299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ЕвГения</cp:lastModifiedBy>
  <cp:lastPrinted>2016-02-05T04:29:30Z</cp:lastPrinted>
  <dcterms:created xsi:type="dcterms:W3CDTF">2001-04-26T07:34:20Z</dcterms:created>
  <dcterms:modified xsi:type="dcterms:W3CDTF">2016-02-08T06:52:22Z</dcterms:modified>
  <cp:category/>
  <cp:version/>
  <cp:contentType/>
  <cp:contentStatus/>
</cp:coreProperties>
</file>