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0" yWindow="-30" windowWidth="8820" windowHeight="9120" tabRatio="601" activeTab="5"/>
  </bookViews>
  <sheets>
    <sheet name="источники!" sheetId="48" r:id="rId1"/>
    <sheet name="вед 19год" sheetId="60" r:id="rId2"/>
    <sheet name="администраторы доходов (2)" sheetId="78" r:id="rId3"/>
    <sheet name="функцион 19 год" sheetId="55" r:id="rId4"/>
    <sheet name="Доходы" sheetId="51" r:id="rId5"/>
    <sheet name="ЦСР 19г" sheetId="52" r:id="rId6"/>
  </sheets>
  <externalReferences>
    <externalReference r:id="rId7"/>
    <externalReference r:id="rId8"/>
  </externalReferences>
  <definedNames>
    <definedName name="год">[1]спр!$B$1</definedName>
    <definedName name="Н1Норм">[2]спр!$B$13</definedName>
    <definedName name="Н1цср">[1]спр!$B$15</definedName>
    <definedName name="_xlnm.Print_Area" localSheetId="0">'источники!'!$A$1:$F$30</definedName>
    <definedName name="ПлПер">[2]спр!$B$2</definedName>
    <definedName name="Р1дата">[1]спр!$B$3</definedName>
    <definedName name="Р1номер">[1]спр!$B$4</definedName>
  </definedNames>
  <calcPr calcId="125725"/>
</workbook>
</file>

<file path=xl/calcChain.xml><?xml version="1.0" encoding="utf-8"?>
<calcChain xmlns="http://schemas.openxmlformats.org/spreadsheetml/2006/main">
  <c r="F117" i="52"/>
  <c r="F116" s="1"/>
  <c r="F115" s="1"/>
  <c r="F118"/>
  <c r="F119"/>
  <c r="F113"/>
  <c r="F10"/>
  <c r="F36"/>
  <c r="F37"/>
  <c r="F38"/>
  <c r="F39"/>
  <c r="F31"/>
  <c r="F32"/>
  <c r="F33"/>
  <c r="F34"/>
  <c r="F29"/>
  <c r="E35" i="55"/>
  <c r="G131" i="60"/>
  <c r="G130" s="1"/>
  <c r="G79"/>
  <c r="G90"/>
  <c r="G88"/>
  <c r="F189" i="52"/>
  <c r="F214"/>
  <c r="F213" s="1"/>
  <c r="F215"/>
  <c r="F73"/>
  <c r="E9" i="55"/>
  <c r="E16"/>
  <c r="G49" i="60"/>
  <c r="F122" i="52"/>
  <c r="F124"/>
  <c r="F123" s="1"/>
  <c r="F107"/>
  <c r="F106" s="1"/>
  <c r="F104"/>
  <c r="F103" s="1"/>
  <c r="F28"/>
  <c r="F27" s="1"/>
  <c r="F26" s="1"/>
  <c r="F24"/>
  <c r="F23" s="1"/>
  <c r="F22" s="1"/>
  <c r="F21" s="1"/>
  <c r="E28" i="55"/>
  <c r="G116" i="60"/>
  <c r="G115" s="1"/>
  <c r="G114" s="1"/>
  <c r="F9" i="52" l="1"/>
  <c r="E37" i="55"/>
  <c r="G129" i="60"/>
  <c r="G86"/>
  <c r="G84"/>
  <c r="G76"/>
  <c r="G74"/>
  <c r="F230" i="52" l="1"/>
  <c r="F229" s="1"/>
  <c r="F228" s="1"/>
  <c r="F30" i="48"/>
  <c r="G47" i="60"/>
  <c r="F101" i="52"/>
  <c r="F100" s="1"/>
  <c r="F19"/>
  <c r="F18" s="1"/>
  <c r="F17" s="1"/>
  <c r="F16" s="1"/>
  <c r="F238"/>
  <c r="F237" s="1"/>
  <c r="F236" s="1"/>
  <c r="F208"/>
  <c r="L46" i="51"/>
  <c r="K46"/>
  <c r="E30" i="55"/>
  <c r="E33"/>
  <c r="E32"/>
  <c r="E26"/>
  <c r="E18"/>
  <c r="G127" i="60"/>
  <c r="G126" s="1"/>
  <c r="G125" s="1"/>
  <c r="G124" s="1"/>
  <c r="G123" s="1"/>
  <c r="G122" s="1"/>
  <c r="F112" i="52"/>
  <c r="F111" s="1"/>
  <c r="F110" s="1"/>
  <c r="F109" s="1"/>
  <c r="J46" i="51"/>
  <c r="G24" i="60"/>
  <c r="G23" s="1"/>
  <c r="F164" i="52"/>
  <c r="F163" s="1"/>
  <c r="F234"/>
  <c r="F233" s="1"/>
  <c r="F232" s="1"/>
  <c r="F141"/>
  <c r="F140" s="1"/>
  <c r="F139" s="1"/>
  <c r="F72"/>
  <c r="F69" s="1"/>
  <c r="G43" i="60"/>
  <c r="G111"/>
  <c r="G110" s="1"/>
  <c r="K50" i="51"/>
  <c r="L50"/>
  <c r="L49"/>
  <c r="G65" i="60"/>
  <c r="G64"/>
  <c r="G63" s="1"/>
  <c r="J21" i="51"/>
  <c r="J29"/>
  <c r="L41"/>
  <c r="K41"/>
  <c r="J41"/>
  <c r="F205" i="52"/>
  <c r="F196"/>
  <c r="F195" s="1"/>
  <c r="F167"/>
  <c r="F159"/>
  <c r="F158" s="1"/>
  <c r="F157" s="1"/>
  <c r="F137"/>
  <c r="F136" s="1"/>
  <c r="F67"/>
  <c r="F66" s="1"/>
  <c r="F65" s="1"/>
  <c r="F64" s="1"/>
  <c r="F77"/>
  <c r="F76" s="1"/>
  <c r="F75" s="1"/>
  <c r="F74" s="1"/>
  <c r="G36" i="60"/>
  <c r="G35" s="1"/>
  <c r="G106"/>
  <c r="G57"/>
  <c r="G104"/>
  <c r="F184" i="52"/>
  <c r="F183" s="1"/>
  <c r="F181"/>
  <c r="F180" s="1"/>
  <c r="G12" i="60"/>
  <c r="G11" s="1"/>
  <c r="L29" i="51"/>
  <c r="K29"/>
  <c r="L52"/>
  <c r="K52"/>
  <c r="J52"/>
  <c r="J45" s="1"/>
  <c r="K21"/>
  <c r="F226" i="52"/>
  <c r="F225" s="1"/>
  <c r="F224" s="1"/>
  <c r="F222"/>
  <c r="F221" s="1"/>
  <c r="F220" s="1"/>
  <c r="F218"/>
  <c r="F217" s="1"/>
  <c r="F212" s="1"/>
  <c r="F211" s="1"/>
  <c r="F201"/>
  <c r="F200" s="1"/>
  <c r="F199" s="1"/>
  <c r="F198" s="1"/>
  <c r="F193"/>
  <c r="F192" s="1"/>
  <c r="F191" s="1"/>
  <c r="F178"/>
  <c r="F177" s="1"/>
  <c r="F175"/>
  <c r="F173"/>
  <c r="F171"/>
  <c r="F170" s="1"/>
  <c r="F155"/>
  <c r="F154" s="1"/>
  <c r="F153" s="1"/>
  <c r="F151"/>
  <c r="F150" s="1"/>
  <c r="F149" s="1"/>
  <c r="F147"/>
  <c r="F146" s="1"/>
  <c r="F145" s="1"/>
  <c r="F144" s="1"/>
  <c r="F134"/>
  <c r="F133" s="1"/>
  <c r="F132" s="1"/>
  <c r="F130"/>
  <c r="F129" s="1"/>
  <c r="F128" s="1"/>
  <c r="F98"/>
  <c r="F97" s="1"/>
  <c r="F96" s="1"/>
  <c r="F95" s="1"/>
  <c r="F94" s="1"/>
  <c r="F92"/>
  <c r="F91" s="1"/>
  <c r="F90" s="1"/>
  <c r="F89" s="1"/>
  <c r="F87"/>
  <c r="F86" s="1"/>
  <c r="F85" s="1"/>
  <c r="F84" s="1"/>
  <c r="F82"/>
  <c r="F81" s="1"/>
  <c r="F80" s="1"/>
  <c r="F79" s="1"/>
  <c r="F62"/>
  <c r="F61" s="1"/>
  <c r="F59" s="1"/>
  <c r="F58" s="1"/>
  <c r="F56"/>
  <c r="F55" s="1"/>
  <c r="F54" s="1"/>
  <c r="F53" s="1"/>
  <c r="F51"/>
  <c r="F50" s="1"/>
  <c r="F49" s="1"/>
  <c r="F48" s="1"/>
  <c r="F45"/>
  <c r="F44" s="1"/>
  <c r="F43" s="1"/>
  <c r="F42" s="1"/>
  <c r="F41" s="1"/>
  <c r="F14"/>
  <c r="F13" s="1"/>
  <c r="F12" s="1"/>
  <c r="F11" s="1"/>
  <c r="L33" i="51"/>
  <c r="L32"/>
  <c r="K33"/>
  <c r="K32"/>
  <c r="J33"/>
  <c r="J32"/>
  <c r="F17" i="48"/>
  <c r="E17"/>
  <c r="E16"/>
  <c r="D17"/>
  <c r="D16"/>
  <c r="F19"/>
  <c r="F16"/>
  <c r="E19"/>
  <c r="D19"/>
  <c r="G119" i="60"/>
  <c r="G118" s="1"/>
  <c r="K37" i="51"/>
  <c r="L37"/>
  <c r="L36" s="1"/>
  <c r="L35" s="1"/>
  <c r="J37"/>
  <c r="G102" i="60"/>
  <c r="G99"/>
  <c r="G98" s="1"/>
  <c r="G82"/>
  <c r="G78" s="1"/>
  <c r="G80"/>
  <c r="G72"/>
  <c r="G61"/>
  <c r="G55"/>
  <c r="G52"/>
  <c r="G51" s="1"/>
  <c r="G45"/>
  <c r="G21"/>
  <c r="G18"/>
  <c r="G17" s="1"/>
  <c r="G94"/>
  <c r="G93" s="1"/>
  <c r="L19" i="51"/>
  <c r="L18" s="1"/>
  <c r="K19"/>
  <c r="K18" s="1"/>
  <c r="J19"/>
  <c r="J18" s="1"/>
  <c r="E28" i="48"/>
  <c r="E27"/>
  <c r="E26"/>
  <c r="D28"/>
  <c r="D27" s="1"/>
  <c r="D26" s="1"/>
  <c r="E24"/>
  <c r="E23"/>
  <c r="E22"/>
  <c r="D24"/>
  <c r="D23" s="1"/>
  <c r="D22" s="1"/>
  <c r="K27" i="51"/>
  <c r="K26" s="1"/>
  <c r="K39"/>
  <c r="K36" s="1"/>
  <c r="K35" s="1"/>
  <c r="J50"/>
  <c r="J49" s="1"/>
  <c r="K49"/>
  <c r="K45" s="1"/>
  <c r="K44" s="1"/>
  <c r="J27"/>
  <c r="J39"/>
  <c r="L39"/>
  <c r="L27"/>
  <c r="L26" s="1"/>
  <c r="L21"/>
  <c r="F24" i="48"/>
  <c r="F23"/>
  <c r="F22"/>
  <c r="F28"/>
  <c r="F27"/>
  <c r="F26"/>
  <c r="E20" i="55"/>
  <c r="F187" i="52"/>
  <c r="F186" s="1"/>
  <c r="F204"/>
  <c r="F203" s="1"/>
  <c r="J26" i="51"/>
  <c r="F15" i="48"/>
  <c r="F21"/>
  <c r="E15"/>
  <c r="E30"/>
  <c r="E21"/>
  <c r="E22" i="55"/>
  <c r="J36" i="51"/>
  <c r="J35" s="1"/>
  <c r="L45"/>
  <c r="L44"/>
  <c r="F210" i="52" l="1"/>
  <c r="K17" i="51"/>
  <c r="K16" s="1"/>
  <c r="J17"/>
  <c r="L17"/>
  <c r="L16" s="1"/>
  <c r="J44"/>
  <c r="J63" s="1"/>
  <c r="J64" s="1"/>
  <c r="G20" i="60"/>
  <c r="F190" i="52"/>
  <c r="F47"/>
  <c r="F127"/>
  <c r="G54" i="60"/>
  <c r="F143" i="52"/>
  <c r="G101" i="60"/>
  <c r="G92" s="1"/>
  <c r="F162" i="52"/>
  <c r="G71" i="60"/>
  <c r="G70" s="1"/>
  <c r="G10"/>
  <c r="G134" s="1"/>
  <c r="D21" i="48"/>
  <c r="D15"/>
  <c r="D30" s="1"/>
  <c r="J16" i="51" l="1"/>
  <c r="K63"/>
  <c r="K64" s="1"/>
  <c r="L63"/>
  <c r="L64" s="1"/>
  <c r="F161" i="52"/>
  <c r="F126"/>
  <c r="F240" s="1"/>
  <c r="G9" i="60"/>
</calcChain>
</file>

<file path=xl/sharedStrings.xml><?xml version="1.0" encoding="utf-8"?>
<sst xmlns="http://schemas.openxmlformats.org/spreadsheetml/2006/main" count="1571" uniqueCount="483">
  <si>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</si>
  <si>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</si>
  <si>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</si>
  <si>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</si>
  <si>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</si>
  <si>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</si>
  <si>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</si>
  <si>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</si>
  <si>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</si>
  <si>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</si>
  <si>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</si>
  <si>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</si>
  <si>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</si>
  <si>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</si>
  <si>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</si>
  <si>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</si>
  <si>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</si>
  <si>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</si>
  <si>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</si>
  <si>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</si>
  <si>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</si>
  <si>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</si>
  <si>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</si>
  <si>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</si>
  <si>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</si>
  <si>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</si>
  <si>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</si>
  <si>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</si>
  <si>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</si>
  <si>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</si>
  <si>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</si>
  <si>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</si>
  <si>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</si>
  <si>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</si>
  <si>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</si>
  <si>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</si>
  <si>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</si>
  <si>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</si>
  <si>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</si>
  <si>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</si>
  <si>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</si>
  <si>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</si>
  <si>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</si>
  <si>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</si>
  <si>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</si>
  <si>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</si>
  <si>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</si>
  <si>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</si>
  <si>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</si>
  <si>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</si>
  <si>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</si>
  <si>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</si>
  <si>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</si>
  <si>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</si>
  <si>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</si>
  <si>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</si>
  <si>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</si>
  <si>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</si>
  <si>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</si>
  <si>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</si>
  <si>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</si>
  <si>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</si>
  <si>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</si>
  <si>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</si>
  <si>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</si>
  <si>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</si>
  <si>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</si>
  <si>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</si>
  <si>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</si>
  <si>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</si>
  <si>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</si>
  <si>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</si>
  <si>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</si>
  <si>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</si>
  <si>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</si>
  <si>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</si>
  <si>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</si>
  <si>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</si>
  <si>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</si>
  <si>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</si>
  <si>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</si>
  <si>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</si>
  <si>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</si>
  <si>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</si>
  <si>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</si>
  <si>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</si>
  <si>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</si>
  <si>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</si>
  <si>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</si>
  <si>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</si>
  <si>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</si>
  <si>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</si>
  <si>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</si>
  <si>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</si>
  <si>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</si>
  <si>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</si>
  <si>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</si>
  <si>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</si>
  <si>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</si>
  <si>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</si>
  <si>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</si>
  <si>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</si>
  <si>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</si>
  <si>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</si>
  <si>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</si>
  <si>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</si>
  <si>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</si>
  <si>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</si>
  <si>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</si>
  <si>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</si>
  <si>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</si>
  <si>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</si>
  <si>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</si>
  <si>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</si>
  <si>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</si>
  <si>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</si>
  <si>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</si>
  <si>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</si>
  <si>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</si>
  <si>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</si>
  <si>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</si>
  <si>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</si>
  <si>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</si>
  <si>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</si>
  <si>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</si>
  <si>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</si>
  <si>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</si>
  <si>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</si>
  <si>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</si>
  <si>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</si>
  <si>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</si>
  <si>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</si>
  <si>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</si>
  <si>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</si>
  <si>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</si>
  <si>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</si>
  <si>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</si>
  <si>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</si>
  <si>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</si>
  <si>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</si>
  <si>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</si>
  <si>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</si>
  <si>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</si>
  <si>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</si>
  <si>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</si>
  <si>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</si>
  <si>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</si>
  <si>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</si>
  <si>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</si>
  <si>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</si>
  <si>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</si>
  <si>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</si>
  <si>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</si>
  <si>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</si>
  <si>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</si>
  <si>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</si>
  <si>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</si>
  <si>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</si>
  <si>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</si>
  <si>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</si>
  <si>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</si>
  <si>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</si>
  <si>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</si>
  <si>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</si>
  <si>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</si>
  <si>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</si>
  <si>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</si>
  <si>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</si>
  <si>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</si>
  <si>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</si>
  <si>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7514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</si>
  <si>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</si>
  <si>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</si>
  <si>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</si>
  <si>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</si>
  <si>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</si>
  <si>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</si>
  <si>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</si>
  <si>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</si>
  <si>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</si>
  <si>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</si>
  <si>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</si>
  <si>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</si>
  <si>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</si>
  <si>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</si>
  <si>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</si>
  <si>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</si>
  <si>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</si>
  <si>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</si>
  <si>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</si>
  <si>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</si>
  <si>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</si>
  <si>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</si>
  <si>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</si>
  <si>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</si>
  <si>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</si>
  <si>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</si>
  <si>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</si>
  <si>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</si>
  <si>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</si>
  <si>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</si>
  <si>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Раздел, подраздел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</si>
  <si>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</si>
  <si>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</si>
  <si>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</si>
  <si>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</si>
  <si>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</si>
  <si>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</si>
  <si>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</si>
  <si>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</si>
  <si>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</si>
  <si>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</si>
  <si>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</si>
  <si>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</si>
  <si>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</si>
  <si>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</si>
  <si>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</si>
  <si>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</si>
  <si>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</si>
  <si>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</si>
  <si>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</si>
  <si>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</si>
  <si>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</si>
  <si>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</si>
  <si>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</si>
  <si>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</si>
  <si>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</si>
  <si>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</si>
  <si>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</si>
  <si>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</si>
  <si>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</si>
  <si>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</si>
  <si>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</si>
  <si>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</si>
  <si>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</si>
  <si>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</si>
  <si>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</si>
  <si>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</si>
  <si>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</si>
  <si>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</si>
  <si>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</si>
  <si>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</si>
  <si>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</si>
  <si>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</si>
  <si>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</si>
  <si>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</si>
  <si>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</si>
  <si>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</si>
  <si>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</si>
  <si>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</si>
  <si>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</si>
  <si>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</si>
  <si>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</si>
  <si>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</si>
  <si>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</si>
  <si>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</si>
  <si>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</si>
  <si>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</si>
  <si>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</si>
  <si>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</si>
  <si>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</si>
  <si>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</si>
  <si>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</si>
  <si>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</si>
  <si>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</si>
  <si>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</si>
  <si>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</si>
  <si>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</si>
  <si>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</si>
  <si>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</si>
  <si>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</si>
  <si>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</si>
  <si>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</si>
  <si>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</si>
  <si>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</si>
  <si>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</si>
  <si>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</si>
  <si>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</si>
  <si>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</si>
  <si>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</si>
  <si>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</si>
  <si>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</si>
  <si>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</si>
  <si>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</si>
  <si>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3940075550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</si>
  <si>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</si>
  <si>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</si>
  <si>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</si>
  <si>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</si>
  <si>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</si>
  <si>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</si>
  <si>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</si>
  <si>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</si>
  <si>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</si>
  <si>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</si>
  <si>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</si>
  <si>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</si>
  <si>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</si>
  <si>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</si>
  <si>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</si>
  <si>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</si>
  <si>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</si>
  <si>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</si>
  <si>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</si>
  <si>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</si>
  <si>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</si>
  <si>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</si>
  <si>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</si>
  <si>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</si>
  <si>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</si>
  <si>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</si>
  <si>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</si>
  <si>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</si>
  <si>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</si>
  <si>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</si>
  <si>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</si>
  <si>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</si>
  <si>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Сумма на 2019 год</t>
  </si>
  <si>
    <t>2019 год</t>
  </si>
  <si>
    <t>10000</t>
  </si>
  <si>
    <t>15001</t>
  </si>
  <si>
    <t>35118</t>
  </si>
  <si>
    <t>49999</t>
  </si>
  <si>
    <t>8010067000</t>
  </si>
  <si>
    <t>ОБРАЗОВАНИЕ</t>
  </si>
  <si>
    <t>Молодежная политика и оздоровление детей</t>
  </si>
  <si>
    <t>0700</t>
  </si>
  <si>
    <t>0707</t>
  </si>
  <si>
    <t>90900Ч0050</t>
  </si>
  <si>
    <t>План на 2019 год</t>
  </si>
  <si>
    <t>111</t>
  </si>
  <si>
    <t>Код ведомства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</si>
  <si>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</si>
  <si>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</si>
  <si>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</si>
  <si>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</si>
  <si>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</si>
  <si>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</si>
  <si>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</si>
  <si>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</si>
  <si>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</si>
  <si>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</si>
  <si>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</si>
  <si>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2020 год</t>
  </si>
  <si>
    <t>СОЦИАЛЬНАЯ ПОЛИТИКА</t>
  </si>
  <si>
    <t>1000</t>
  </si>
  <si>
    <t>Пенсионное обеспечение</t>
  </si>
  <si>
    <t>1001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</si>
  <si>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</si>
  <si>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</si>
  <si>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9090000000</t>
  </si>
  <si>
    <t>9090080000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</si>
  <si>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</si>
  <si>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</si>
  <si>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</si>
  <si>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</si>
  <si>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           бюджета  Пинчугского  сельсовета на 2019 год  и плановый период 2020 - 2021 годов</t>
  </si>
  <si>
    <t>2021 год</t>
  </si>
  <si>
    <t>Главные администраторы  доходов бюджета Пинчугского сельсовета Богучанского района на 2019 год и плановый период 2020-2021 годов</t>
  </si>
  <si>
    <t>Доходы бюджета  Пинчугского сельсовета на 2019 год и плановый период 2020-2021 годов</t>
  </si>
  <si>
    <t xml:space="preserve"> 2019год</t>
  </si>
  <si>
    <t>Ведомственная структура расходов  бюджета Пинчугского сельсовета на 2019 год</t>
  </si>
  <si>
    <t>Межбюджетные трансферты, передаваемые в районный бюджет для осуществления полномочий по обеспечению деятельности муниципальной пожарной охраны на территории сельсовета, в рамках подпрограммы "Защита населения и территории Пинчугского сельсовета"</t>
  </si>
  <si>
    <t>39500Ч0070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</si>
  <si>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2019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</si>
  <si>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2019 год </t>
  </si>
  <si>
    <t>Раздел , подраздел</t>
  </si>
  <si>
    <t>Целевая статья</t>
  </si>
  <si>
    <t>Вид расходов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</si>
  <si>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</si>
  <si>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</si>
  <si>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2 02 15001 10 7601 150</t>
  </si>
  <si>
    <t>2 02 15001 10 8013 150</t>
  </si>
  <si>
    <t>2 02 35118 10 0000 150</t>
  </si>
  <si>
    <t>2 02 49999 10 1046 150</t>
  </si>
  <si>
    <t>2 02 49999 10 7412 150</t>
  </si>
  <si>
    <t>2 02 49999 10 7508 150</t>
  </si>
  <si>
    <t>2 02 49999 10 7509 150</t>
  </si>
  <si>
    <t>2 02 49999 10 7555 150</t>
  </si>
  <si>
    <t>2 02 49999 10 8012 150</t>
  </si>
  <si>
    <t>2 02 49999 10 9961 150</t>
  </si>
  <si>
    <t>2 18 60010 10 0000 150</t>
  </si>
  <si>
    <t>2 19 60010 10 0000 150</t>
  </si>
  <si>
    <t>2 19 60010 10 5118 150</t>
  </si>
  <si>
    <t>2 19 60010 10 7514 150</t>
  </si>
  <si>
    <t>2 19 60010 10 7412 150</t>
  </si>
  <si>
    <t>2 02 49999 10 1040 150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</si>
  <si>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</si>
  <si>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</si>
  <si>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от 21.12.2018 г. №28</t>
  </si>
  <si>
    <t>7500314,00</t>
  </si>
  <si>
    <t>Приложение №5 к решению
Пинчугского сельского Совета депутатов
от "21" 12.2018 г.  №28</t>
  </si>
  <si>
    <t xml:space="preserve"> от 21.12.2018 г. №28</t>
  </si>
  <si>
    <t>Приложение №7 к решению
Пинчугского сельского Совета депутатов
от "21" 12.2018 г. №28</t>
  </si>
  <si>
    <t>от 21.12.2018 года №28</t>
  </si>
  <si>
    <t>Приложение № 9 к решению Пинчугского сельского совета депутатов
от 21.12.2018 г. №28</t>
  </si>
  <si>
    <t>Межбюджетные трансферты на осуществление внутреннего муниципального финансового контроля</t>
  </si>
  <si>
    <t>Дотации бюджетам сельских поселений на выравнивание бюджетной обеспеченности за счет регионального фонда финансовой поддержки</t>
  </si>
  <si>
    <t>Дотации бюджетам сельских поселений на выравнивание бюджетной обеспеченности за счет районного фонда финансовой поддержки</t>
  </si>
  <si>
    <t>Субвенции бюджетам сельских поселений на на выполнение государственных полномочий по созданию и обеспечению деятельности административных комиссий</t>
  </si>
  <si>
    <t>2 02  30024 10 7514 150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</si>
  <si>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</si>
  <si>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2 02 49999 10 1021 150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</si>
  <si>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</si>
  <si>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сельским поселениям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</si>
  <si>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</si>
  <si>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</si>
  <si>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</si>
  <si>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</si>
  <si>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Прочие межбюдженые трансферты, передаваемые бюджетам сельских поселений на сбалансированность бюджетов</t>
  </si>
  <si>
    <t>Прочие межбюджетные трансферты, передаваемые бюджетам сельских поселений на реализацию мероприятий, предусмотренных ДЦП "Молодежь Приангарья"</t>
  </si>
  <si>
    <t>Прочие межбюджетные трансферты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</si>
  <si>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</si>
  <si>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</si>
  <si>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</si>
  <si>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2 07 05030 10 0000 150</t>
  </si>
  <si>
    <t>2 18 60010 10 9911 150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</si>
  <si>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</si>
  <si>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</si>
  <si>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</si>
  <si>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</si>
  <si>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обеспечение первичных мер пожарной безопасности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</si>
  <si>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выполнение государственных полномочий по созданию и обеспечению деятельности административных комиссий</t>
  </si>
  <si>
    <t>2 19 60010 10 7508 150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</si>
  <si>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</si>
  <si>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2 19 60010 10 7509 150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</si>
  <si>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</si>
  <si>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3 к решению</t>
  </si>
  <si>
    <t>Межбюджетные трансферты бюджетам поселений на обеспечение первичных мер пожарной безопасности</t>
  </si>
  <si>
    <t>7412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</si>
  <si>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(на содержание автомобильных дорог местного значения)</t>
  </si>
  <si>
    <t>7508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</si>
  <si>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</si>
  <si>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</si>
  <si>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</si>
  <si>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39500S4120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</si>
  <si>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</si>
  <si>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3910075080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</si>
  <si>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содержание автомобильных дорог)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</si>
  <si>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39100S5080</t>
  </si>
  <si>
    <t>Культура и кинематография</t>
  </si>
  <si>
    <t>Культура</t>
  </si>
  <si>
    <t>Проведение культурно-массовых мероприятий в рамках подпрограммы "Развитие культуры и спорта на территории муниципального образования Пинчугский сельсовет" муниципальной программы "Развитие поселка"</t>
  </si>
  <si>
    <t>0800</t>
  </si>
  <si>
    <t>0801</t>
  </si>
  <si>
    <t>3960080010</t>
  </si>
  <si>
    <t>Обеспечение проведения выборов и референдумов</t>
  </si>
  <si>
    <t>0107</t>
  </si>
  <si>
    <t>9020080000</t>
  </si>
  <si>
    <t>880</t>
  </si>
  <si>
    <t>Специальные расходы</t>
  </si>
  <si>
    <t xml:space="preserve">Проведение выборов </t>
  </si>
  <si>
    <t>ПРОВЕДЕНИЕ ВЫБОРОВ И РЕФЕРЕНДУМОВ</t>
  </si>
  <si>
    <t>18</t>
  </si>
  <si>
    <t>9911</t>
  </si>
  <si>
    <t>150</t>
  </si>
  <si>
    <t>Межбюджетные трансферты на организацию и проведение акарицидных обработок мест массового отдыха населения на 2019 год и плановый период 2020-2021 годов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</si>
  <si>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</si>
  <si>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капитальный ремонт и ремонт  автомобильных дорог общего пользования местного значения за счет средств местного бюджета 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</si>
  <si>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</si>
  <si>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</si>
  <si>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ФИЗИЧЕСКАЯ КУЛЬТУРА И СПОРТ</t>
  </si>
  <si>
    <t>1100</t>
  </si>
  <si>
    <t>Физическая культура</t>
  </si>
  <si>
    <t>1101</t>
  </si>
  <si>
    <t xml:space="preserve">Отдельные мероприятия в рамках подпрограммы "Развитие  культуры и спорта на территории Пинчугского сельсовета", муниципальной программы Пинчугского сельсовета "Развитие поселка" </t>
  </si>
  <si>
    <t xml:space="preserve">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</si>
  <si>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7509</t>
  </si>
  <si>
    <t>1021</t>
  </si>
  <si>
    <t>1 16 30000 10 0000 140</t>
  </si>
  <si>
    <t>32000</t>
  </si>
  <si>
    <t>00010</t>
  </si>
  <si>
    <t xml:space="preserve">Физическая культура </t>
  </si>
  <si>
    <t>Подпрограмма "Развитие культуры и спорта на территории Пинчугского сельсовета"</t>
  </si>
  <si>
    <t xml:space="preserve">Отдельные мероприятия в рамках подпрограммы "Развитие культуры и спорта на территории Пинчугского сельсовета", муниципальной программы Пинчугского сельсовета "Развитие поселка" </t>
  </si>
  <si>
    <t>11854828,74</t>
  </si>
  <si>
    <t>12047964,89</t>
  </si>
  <si>
    <t xml:space="preserve"> от 27.03.2019 г. №8</t>
  </si>
  <si>
    <t>от 27.03.2019 г. №8</t>
  </si>
  <si>
    <t>от 27.03.2019 года №8</t>
  </si>
  <si>
    <t>Приложение №4 к решению
Пинчугского сельского Совета депутатов
от "27" 03.2019 г.  №8</t>
  </si>
  <si>
    <t>Приложение №5 к решению
Пинчугского сельского Совета депутатов
от "27" 03.2019 г. №8</t>
  </si>
  <si>
    <t>Приложение № 6 к решению Пинчугского сельского совета депутатов
от 27.03.2019 г. №8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</si>
</sst>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0.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  <font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color indexed="8"/>
      <name val="Arial"/>
      <family val="2"/>
    </font>
    <font>
      <b/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8"/>
      <color indexed="8"/>
      <name val="Times New Roman"/>
      <family val="1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40" fillId="0" borderId="0"/>
    <xf numFmtId="0" fontId="18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6">
    <xf numFmtId="0" fontId="0" fillId="0" borderId="0" xfId="0"/>
    <xf numFmtId="49" fontId="4" fillId="0" borderId="0" xfId="0" applyNumberFormat="1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18" applyFont="1"/>
    <xf numFmtId="0" fontId="6" fillId="0" borderId="0" xfId="18" applyFont="1" applyAlignment="1">
      <alignment horizontal="center" vertical="center"/>
    </xf>
    <xf numFmtId="0" fontId="7" fillId="0" borderId="0" xfId="18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6" fillId="0" borderId="0" xfId="18" applyFont="1" applyAlignment="1">
      <alignment horizontal="right" vertical="center"/>
    </xf>
    <xf numFmtId="0" fontId="0" fillId="0" borderId="0" xfId="0" applyBorder="1"/>
    <xf numFmtId="0" fontId="7" fillId="0" borderId="0" xfId="18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6" fillId="0" borderId="1" xfId="0" applyNumberFormat="1" applyFont="1" applyBorder="1"/>
    <xf numFmtId="49" fontId="17" fillId="0" borderId="1" xfId="0" applyNumberFormat="1" applyFont="1" applyBorder="1"/>
    <xf numFmtId="49" fontId="26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9" fillId="0" borderId="0" xfId="0" applyFont="1"/>
    <xf numFmtId="0" fontId="0" fillId="0" borderId="0" xfId="0" applyFill="1"/>
    <xf numFmtId="0" fontId="0" fillId="0" borderId="2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/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166" fontId="7" fillId="0" borderId="2" xfId="0" applyNumberFormat="1" applyFont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1" applyNumberFormat="1" applyFont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/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/>
    <xf numFmtId="166" fontId="21" fillId="0" borderId="2" xfId="0" applyNumberFormat="1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166" fontId="21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166" fontId="7" fillId="0" borderId="2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8" fillId="0" borderId="1" xfId="23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23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2" fontId="21" fillId="0" borderId="2" xfId="0" applyNumberFormat="1" applyFont="1" applyBorder="1" applyAlignment="1">
      <alignment horizontal="right" wrapText="1"/>
    </xf>
    <xf numFmtId="4" fontId="12" fillId="0" borderId="8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wrapText="1"/>
    </xf>
    <xf numFmtId="0" fontId="6" fillId="0" borderId="2" xfId="0" applyNumberFormat="1" applyFont="1" applyFill="1" applyBorder="1" applyAlignment="1">
      <alignment horizontal="left" vertical="top" wrapText="1" shrinkToFit="1"/>
    </xf>
    <xf numFmtId="49" fontId="6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35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20" applyNumberFormat="1" applyFont="1" applyBorder="1" applyAlignment="1" applyProtection="1">
      <alignment horizontal="left" vertical="top" wrapText="1"/>
    </xf>
    <xf numFmtId="49" fontId="7" fillId="0" borderId="2" xfId="20" applyNumberFormat="1" applyFont="1" applyBorder="1" applyAlignment="1" applyProtection="1">
      <alignment horizontal="center" vertical="top" wrapText="1"/>
    </xf>
    <xf numFmtId="49" fontId="12" fillId="0" borderId="2" xfId="20" applyNumberFormat="1" applyFont="1" applyBorder="1" applyAlignment="1" applyProtection="1">
      <alignment horizontal="left" vertical="top" wrapText="1"/>
    </xf>
    <xf numFmtId="4" fontId="12" fillId="0" borderId="2" xfId="20" applyNumberFormat="1" applyFont="1" applyBorder="1" applyAlignment="1" applyProtection="1">
      <alignment horizontal="center" vertical="top" wrapText="1"/>
    </xf>
    <xf numFmtId="4" fontId="7" fillId="0" borderId="2" xfId="20" applyNumberFormat="1" applyFont="1" applyBorder="1" applyAlignment="1" applyProtection="1">
      <alignment horizontal="center" vertical="top" wrapText="1"/>
    </xf>
    <xf numFmtId="49" fontId="12" fillId="0" borderId="2" xfId="6" applyNumberFormat="1" applyFont="1" applyBorder="1" applyAlignment="1" applyProtection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21" fillId="0" borderId="2" xfId="0" applyFont="1" applyBorder="1" applyAlignment="1">
      <alignment horizontal="left" wrapText="1"/>
    </xf>
    <xf numFmtId="49" fontId="21" fillId="0" borderId="2" xfId="0" applyNumberFormat="1" applyFont="1" applyBorder="1" applyAlignment="1">
      <alignment horizontal="left" wrapText="1"/>
    </xf>
    <xf numFmtId="0" fontId="21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quotePrefix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Border="1"/>
    <xf numFmtId="49" fontId="7" fillId="0" borderId="15" xfId="19" applyNumberFormat="1" applyFont="1" applyBorder="1" applyAlignment="1" applyProtection="1">
      <alignment horizontal="left" vertical="top" wrapText="1"/>
    </xf>
    <xf numFmtId="49" fontId="7" fillId="0" borderId="2" xfId="19" applyNumberFormat="1" applyFont="1" applyBorder="1" applyAlignment="1" applyProtection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3" fontId="23" fillId="0" borderId="16" xfId="0" applyNumberFormat="1" applyFont="1" applyBorder="1" applyAlignment="1">
      <alignment vertical="center" textRotation="90" wrapText="1"/>
    </xf>
    <xf numFmtId="0" fontId="6" fillId="0" borderId="2" xfId="0" applyFont="1" applyBorder="1" applyAlignment="1">
      <alignment vertical="top" wrapText="1"/>
    </xf>
    <xf numFmtId="49" fontId="14" fillId="3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6" fillId="0" borderId="0" xfId="18" applyFont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49" fontId="7" fillId="0" borderId="16" xfId="20" applyNumberFormat="1" applyFont="1" applyBorder="1" applyAlignment="1" applyProtection="1">
      <alignment horizontal="left" vertical="top" wrapText="1"/>
    </xf>
    <xf numFmtId="49" fontId="7" fillId="0" borderId="16" xfId="20" applyNumberFormat="1" applyFont="1" applyBorder="1" applyAlignment="1" applyProtection="1">
      <alignment horizontal="center" vertical="top" wrapText="1"/>
    </xf>
    <xf numFmtId="4" fontId="7" fillId="0" borderId="16" xfId="20" applyNumberFormat="1" applyFont="1" applyBorder="1" applyAlignment="1" applyProtection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left" vertical="top" wrapText="1"/>
    </xf>
    <xf numFmtId="49" fontId="7" fillId="0" borderId="16" xfId="6" applyNumberFormat="1" applyFont="1" applyBorder="1" applyAlignment="1" applyProtection="1">
      <alignment horizontal="left" vertical="top" wrapText="1"/>
    </xf>
    <xf numFmtId="49" fontId="39" fillId="0" borderId="16" xfId="6" applyNumberFormat="1" applyFont="1" applyBorder="1" applyAlignment="1" applyProtection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3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0" xfId="18" applyFont="1" applyAlignment="1">
      <alignment horizontal="center" vertical="center"/>
    </xf>
    <xf numFmtId="49" fontId="20" fillId="0" borderId="18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0" borderId="0" xfId="18" applyFont="1" applyAlignment="1">
      <alignment horizontal="right"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3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3" fontId="23" fillId="0" borderId="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textRotation="90" wrapText="1"/>
    </xf>
    <xf numFmtId="3" fontId="23" fillId="0" borderId="8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49" fontId="41" fillId="0" borderId="2" xfId="6" applyNumberFormat="1" applyFont="1" applyBorder="1" applyAlignment="1" applyProtection="1">
      <alignment horizontal="center" vertical="top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38" fillId="0" borderId="17" xfId="6" applyNumberFormat="1" applyFont="1" applyBorder="1" applyAlignment="1" applyProtection="1">
      <alignment horizontal="center" vertical="top" wrapText="1"/>
    </xf>
    <xf numFmtId="49" fontId="38" fillId="0" borderId="3" xfId="6" applyNumberFormat="1" applyFont="1" applyBorder="1" applyAlignment="1" applyProtection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26">
    <cellStyle name="Денежный" xfId="1" builtinId="4"/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2 2" xfId="6"/>
    <cellStyle name="Обычный 22" xfId="7"/>
    <cellStyle name="Обычный 23" xfId="8"/>
    <cellStyle name="Обычный 29" xfId="9"/>
    <cellStyle name="Обычный 30" xfId="10"/>
    <cellStyle name="Обычный 4" xfId="11"/>
    <cellStyle name="Обычный 43" xfId="12"/>
    <cellStyle name="Обычный 44" xfId="13"/>
    <cellStyle name="Обычный 45" xfId="14"/>
    <cellStyle name="Обычный 46" xfId="15"/>
    <cellStyle name="Обычный 47" xfId="16"/>
    <cellStyle name="Обычный 48" xfId="17"/>
    <cellStyle name="Обычный_Tmp1" xfId="18"/>
    <cellStyle name="Обычный_Ассигнования" xfId="19"/>
    <cellStyle name="Обычный_Ведомственная" xfId="20"/>
    <cellStyle name="Тысячи [0]_Лист1" xfId="21"/>
    <cellStyle name="Тысячи_Лист1" xfId="22"/>
    <cellStyle name="Финансовый" xfId="23" builtinId="3"/>
    <cellStyle name="Финансовый 2" xfId="24"/>
    <cellStyle name="Финансовый 3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/&#1055;&#1088;&#1080;&#1083;&#1086;&#1078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 t="str">
            <v>2017-2018</v>
          </cell>
        </row>
        <row r="13">
          <cell r="B13">
            <v>4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Normal="100" workbookViewId="0">
      <selection activeCell="E4" sqref="E4:F4"/>
    </sheetView>
  </sheetViews>
  <sheetFormatPr defaultRowHeight="12.75"/>
  <cols>
    <col min="1" max="1" width="26.42578125" customWidth="1"/>
    <col min="3" max="3" width="44.7109375" customWidth="1"/>
    <col min="4" max="5" width="14.5703125" customWidth="1"/>
    <col min="6" max="6" width="17.7109375" customWidth="1"/>
  </cols>
  <sheetData>
    <row r="1" spans="1:6" ht="12" customHeight="1">
      <c r="A1" s="5"/>
      <c r="B1" s="5"/>
      <c r="C1" s="6"/>
      <c r="D1" s="6"/>
      <c r="E1" s="194" t="s">
        <v>110</v>
      </c>
      <c r="F1" s="194"/>
    </row>
    <row r="2" spans="1:6" ht="12" customHeight="1">
      <c r="A2" s="5"/>
      <c r="B2" s="5"/>
      <c r="C2" s="6"/>
      <c r="D2" s="6"/>
      <c r="E2" s="180"/>
      <c r="F2" s="7" t="s">
        <v>294</v>
      </c>
    </row>
    <row r="3" spans="1:6" ht="12" customHeight="1">
      <c r="A3" s="5"/>
      <c r="B3" s="5"/>
      <c r="C3" s="180"/>
      <c r="D3" s="180"/>
      <c r="E3" s="180"/>
      <c r="F3" s="18" t="s">
        <v>477</v>
      </c>
    </row>
    <row r="4" spans="1:6" ht="12" customHeight="1">
      <c r="A4" s="5"/>
      <c r="B4" s="5"/>
      <c r="C4" s="6"/>
      <c r="D4" s="6"/>
      <c r="E4" s="209"/>
      <c r="F4" s="209"/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94" t="s">
        <v>110</v>
      </c>
      <c r="F6" s="194"/>
    </row>
    <row r="7" spans="1:6">
      <c r="A7" s="5"/>
      <c r="B7" s="5"/>
      <c r="C7" s="6"/>
      <c r="D7" s="6"/>
      <c r="E7" s="6"/>
      <c r="F7" s="7" t="s">
        <v>294</v>
      </c>
    </row>
    <row r="8" spans="1:6">
      <c r="A8" s="5"/>
      <c r="B8" s="5"/>
      <c r="C8" s="6"/>
      <c r="D8" s="6"/>
      <c r="E8" s="6"/>
      <c r="F8" s="18" t="s">
        <v>392</v>
      </c>
    </row>
    <row r="9" spans="1:6">
      <c r="A9" s="8"/>
      <c r="B9" s="8"/>
      <c r="C9" s="8"/>
      <c r="D9" s="8"/>
      <c r="E9" s="8"/>
      <c r="F9" s="9"/>
    </row>
    <row r="10" spans="1:6" ht="13.5" customHeight="1">
      <c r="A10" s="199" t="s">
        <v>68</v>
      </c>
      <c r="B10" s="199"/>
      <c r="C10" s="199"/>
      <c r="D10" s="199"/>
      <c r="E10" s="199"/>
      <c r="F10" s="199"/>
    </row>
    <row r="11" spans="1:6" ht="15.75">
      <c r="A11" s="199" t="s">
        <v>356</v>
      </c>
      <c r="B11" s="199"/>
      <c r="C11" s="199"/>
      <c r="D11" s="199"/>
      <c r="E11" s="199"/>
      <c r="F11" s="199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200" t="s">
        <v>57</v>
      </c>
      <c r="B13" s="201" t="s">
        <v>69</v>
      </c>
      <c r="C13" s="202"/>
      <c r="D13" s="207" t="s">
        <v>318</v>
      </c>
      <c r="E13" s="207" t="s">
        <v>343</v>
      </c>
      <c r="F13" s="205" t="s">
        <v>357</v>
      </c>
    </row>
    <row r="14" spans="1:6" ht="7.5" customHeight="1">
      <c r="A14" s="200"/>
      <c r="B14" s="203"/>
      <c r="C14" s="204"/>
      <c r="D14" s="208"/>
      <c r="E14" s="208"/>
      <c r="F14" s="206"/>
    </row>
    <row r="15" spans="1:6" ht="15.75">
      <c r="A15" s="10" t="s">
        <v>136</v>
      </c>
      <c r="B15" s="195" t="s">
        <v>70</v>
      </c>
      <c r="C15" s="196"/>
      <c r="D15" s="13">
        <f>D22-D26</f>
        <v>193136.15000000037</v>
      </c>
      <c r="E15" s="13">
        <f>E22-E26</f>
        <v>0</v>
      </c>
      <c r="F15" s="13">
        <f>F22-F26</f>
        <v>0</v>
      </c>
    </row>
    <row r="16" spans="1:6" ht="29.25" customHeight="1">
      <c r="A16" s="12" t="s">
        <v>222</v>
      </c>
      <c r="B16" s="210" t="s">
        <v>225</v>
      </c>
      <c r="C16" s="211"/>
      <c r="D16" s="13">
        <f>D17-D19</f>
        <v>0</v>
      </c>
      <c r="E16" s="13">
        <f>E17-E19</f>
        <v>0</v>
      </c>
      <c r="F16" s="13">
        <f>F17-F19</f>
        <v>0</v>
      </c>
    </row>
    <row r="17" spans="1:6" ht="46.5" customHeight="1">
      <c r="A17" s="11" t="s">
        <v>221</v>
      </c>
      <c r="B17" s="212" t="s">
        <v>224</v>
      </c>
      <c r="C17" s="213"/>
      <c r="D17" s="13">
        <f>D18</f>
        <v>100000</v>
      </c>
      <c r="E17" s="13">
        <f>E18</f>
        <v>100000</v>
      </c>
      <c r="F17" s="13">
        <f>F18</f>
        <v>100000</v>
      </c>
    </row>
    <row r="18" spans="1:6" ht="47.25" customHeight="1">
      <c r="A18" s="11" t="s">
        <v>229</v>
      </c>
      <c r="B18" s="212" t="s">
        <v>226</v>
      </c>
      <c r="C18" s="213"/>
      <c r="D18" s="98">
        <v>100000</v>
      </c>
      <c r="E18" s="98">
        <v>100000</v>
      </c>
      <c r="F18" s="98">
        <v>100000</v>
      </c>
    </row>
    <row r="19" spans="1:6" ht="47.25" customHeight="1">
      <c r="A19" s="11" t="s">
        <v>220</v>
      </c>
      <c r="B19" s="212" t="s">
        <v>223</v>
      </c>
      <c r="C19" s="213"/>
      <c r="D19" s="13">
        <f>D20</f>
        <v>100000</v>
      </c>
      <c r="E19" s="13">
        <f>E20</f>
        <v>100000</v>
      </c>
      <c r="F19" s="13">
        <f>F20</f>
        <v>100000</v>
      </c>
    </row>
    <row r="20" spans="1:6" ht="46.5" customHeight="1">
      <c r="A20" s="11" t="s">
        <v>228</v>
      </c>
      <c r="B20" s="212" t="s">
        <v>227</v>
      </c>
      <c r="C20" s="213"/>
      <c r="D20" s="98">
        <v>100000</v>
      </c>
      <c r="E20" s="98">
        <v>100000</v>
      </c>
      <c r="F20" s="98">
        <v>100000</v>
      </c>
    </row>
    <row r="21" spans="1:6" ht="14.25">
      <c r="A21" s="12" t="s">
        <v>218</v>
      </c>
      <c r="B21" s="210" t="s">
        <v>219</v>
      </c>
      <c r="C21" s="211"/>
      <c r="D21" s="13">
        <f>D22-D26</f>
        <v>193136.15000000037</v>
      </c>
      <c r="E21" s="13">
        <f>E22-E26</f>
        <v>0</v>
      </c>
      <c r="F21" s="13">
        <f>F22-F26</f>
        <v>0</v>
      </c>
    </row>
    <row r="22" spans="1:6" ht="15.75">
      <c r="A22" s="12" t="s">
        <v>215</v>
      </c>
      <c r="B22" s="195" t="s">
        <v>71</v>
      </c>
      <c r="C22" s="196"/>
      <c r="D22" s="13" t="str">
        <f>D23</f>
        <v>12047964,89</v>
      </c>
      <c r="E22" s="13" t="str">
        <f>E23</f>
        <v>7500314,00</v>
      </c>
      <c r="F22" s="13">
        <f>F23</f>
        <v>7267056</v>
      </c>
    </row>
    <row r="23" spans="1:6" ht="15">
      <c r="A23" s="11" t="s">
        <v>214</v>
      </c>
      <c r="B23" s="197" t="s">
        <v>72</v>
      </c>
      <c r="C23" s="198"/>
      <c r="D23" s="98" t="str">
        <f t="shared" ref="D23:F24" si="0">D24</f>
        <v>12047964,89</v>
      </c>
      <c r="E23" s="98" t="str">
        <f t="shared" si="0"/>
        <v>7500314,00</v>
      </c>
      <c r="F23" s="98">
        <f t="shared" si="0"/>
        <v>7267056</v>
      </c>
    </row>
    <row r="24" spans="1:6" ht="22.5" customHeight="1">
      <c r="A24" s="11" t="s">
        <v>135</v>
      </c>
      <c r="B24" s="197" t="s">
        <v>73</v>
      </c>
      <c r="C24" s="198"/>
      <c r="D24" s="98" t="str">
        <f t="shared" si="0"/>
        <v>12047964,89</v>
      </c>
      <c r="E24" s="98" t="str">
        <f t="shared" si="0"/>
        <v>7500314,00</v>
      </c>
      <c r="F24" s="98">
        <f t="shared" si="0"/>
        <v>7267056</v>
      </c>
    </row>
    <row r="25" spans="1:6" ht="29.25" customHeight="1">
      <c r="A25" s="11" t="s">
        <v>134</v>
      </c>
      <c r="B25" s="212" t="s">
        <v>74</v>
      </c>
      <c r="C25" s="213"/>
      <c r="D25" s="99" t="s">
        <v>476</v>
      </c>
      <c r="E25" s="99" t="s">
        <v>390</v>
      </c>
      <c r="F25" s="98">
        <v>7267056</v>
      </c>
    </row>
    <row r="26" spans="1:6" ht="19.5" customHeight="1">
      <c r="A26" s="12" t="s">
        <v>217</v>
      </c>
      <c r="B26" s="215" t="s">
        <v>75</v>
      </c>
      <c r="C26" s="216"/>
      <c r="D26" s="13" t="str">
        <f>D27</f>
        <v>11854828,74</v>
      </c>
      <c r="E26" s="13" t="str">
        <f>E27</f>
        <v>7500314,00</v>
      </c>
      <c r="F26" s="13">
        <f>F27</f>
        <v>7267056</v>
      </c>
    </row>
    <row r="27" spans="1:6" ht="17.25" customHeight="1">
      <c r="A27" s="11" t="s">
        <v>216</v>
      </c>
      <c r="B27" s="197" t="s">
        <v>76</v>
      </c>
      <c r="C27" s="198"/>
      <c r="D27" s="98" t="str">
        <f t="shared" ref="D27:F28" si="1">D28</f>
        <v>11854828,74</v>
      </c>
      <c r="E27" s="98" t="str">
        <f t="shared" si="1"/>
        <v>7500314,00</v>
      </c>
      <c r="F27" s="98">
        <f t="shared" si="1"/>
        <v>7267056</v>
      </c>
    </row>
    <row r="28" spans="1:6" ht="16.5" customHeight="1">
      <c r="A28" s="11" t="s">
        <v>133</v>
      </c>
      <c r="B28" s="217" t="s">
        <v>77</v>
      </c>
      <c r="C28" s="218"/>
      <c r="D28" s="98" t="str">
        <f t="shared" si="1"/>
        <v>11854828,74</v>
      </c>
      <c r="E28" s="98" t="str">
        <f t="shared" si="1"/>
        <v>7500314,00</v>
      </c>
      <c r="F28" s="98">
        <f t="shared" si="1"/>
        <v>7267056</v>
      </c>
    </row>
    <row r="29" spans="1:6" ht="33.75" customHeight="1">
      <c r="A29" s="11" t="s">
        <v>132</v>
      </c>
      <c r="B29" s="212" t="s">
        <v>78</v>
      </c>
      <c r="C29" s="213"/>
      <c r="D29" s="99" t="s">
        <v>475</v>
      </c>
      <c r="E29" s="99" t="s">
        <v>390</v>
      </c>
      <c r="F29" s="98">
        <v>7267056</v>
      </c>
    </row>
    <row r="30" spans="1:6" ht="18">
      <c r="A30" s="214" t="s">
        <v>79</v>
      </c>
      <c r="B30" s="214"/>
      <c r="C30" s="214"/>
      <c r="D30" s="13">
        <f>D15</f>
        <v>193136.15000000037</v>
      </c>
      <c r="E30" s="13">
        <f>E15</f>
        <v>0</v>
      </c>
      <c r="F30" s="13">
        <f>F15</f>
        <v>0</v>
      </c>
    </row>
  </sheetData>
  <mergeCells count="26">
    <mergeCell ref="B19:C19"/>
    <mergeCell ref="B20:C20"/>
    <mergeCell ref="B15:C15"/>
    <mergeCell ref="B28:C28"/>
    <mergeCell ref="B29:C29"/>
    <mergeCell ref="A30:C30"/>
    <mergeCell ref="B24:C24"/>
    <mergeCell ref="B25:C25"/>
    <mergeCell ref="B26:C26"/>
    <mergeCell ref="B27:C27"/>
    <mergeCell ref="E1:F1"/>
    <mergeCell ref="B22:C22"/>
    <mergeCell ref="B23:C23"/>
    <mergeCell ref="A10:F10"/>
    <mergeCell ref="A11:F11"/>
    <mergeCell ref="A13:A14"/>
    <mergeCell ref="B13:C14"/>
    <mergeCell ref="F13:F14"/>
    <mergeCell ref="D13:D14"/>
    <mergeCell ref="E13:E14"/>
    <mergeCell ref="E6:F6"/>
    <mergeCell ref="E4:F4"/>
    <mergeCell ref="B21:C21"/>
    <mergeCell ref="B16:C16"/>
    <mergeCell ref="B17:C17"/>
    <mergeCell ref="B18:C18"/>
  </mergeCells>
  <phoneticPr fontId="3" type="noConversion"/>
  <pageMargins left="0.59055118110236227" right="0.19685039370078741" top="0.23622047244094491" bottom="0.1968503937007874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0"/>
  <sheetViews>
    <sheetView workbookViewId="0">
      <selection activeCell="L6" sqref="K6:L6"/>
    </sheetView>
  </sheetViews>
  <sheetFormatPr defaultRowHeight="12.75"/>
  <cols>
    <col min="1" max="1" width="4" style="66" customWidth="1"/>
    <col min="2" max="2" width="45.7109375" customWidth="1"/>
    <col min="3" max="3" width="8.140625" customWidth="1"/>
    <col min="4" max="4" width="8.7109375" style="66" customWidth="1"/>
    <col min="5" max="5" width="12.7109375" customWidth="1"/>
    <col min="6" max="6" width="7.42578125" style="66" customWidth="1"/>
    <col min="7" max="7" width="14.5703125" style="66" customWidth="1"/>
  </cols>
  <sheetData>
    <row r="2" spans="1:9" ht="39.75" customHeight="1">
      <c r="B2" s="219" t="s">
        <v>480</v>
      </c>
      <c r="C2" s="220"/>
      <c r="D2" s="220"/>
      <c r="E2" s="220"/>
      <c r="F2" s="220"/>
      <c r="G2" s="220"/>
    </row>
    <row r="3" spans="1:9" ht="10.5" customHeight="1">
      <c r="B3" t="s">
        <v>307</v>
      </c>
    </row>
    <row r="4" spans="1:9" ht="39" customHeight="1">
      <c r="B4" s="219" t="s">
        <v>391</v>
      </c>
      <c r="C4" s="220"/>
      <c r="D4" s="220"/>
      <c r="E4" s="220"/>
      <c r="F4" s="220"/>
      <c r="G4" s="220"/>
      <c r="H4" s="6"/>
      <c r="I4" s="7"/>
    </row>
    <row r="5" spans="1:9" ht="16.5" customHeight="1">
      <c r="A5" s="223" t="s">
        <v>361</v>
      </c>
      <c r="B5" s="223"/>
      <c r="C5" s="223"/>
      <c r="D5" s="223"/>
      <c r="E5" s="223"/>
      <c r="F5" s="223"/>
      <c r="G5" s="223"/>
      <c r="H5" s="6"/>
      <c r="I5" s="7"/>
    </row>
    <row r="6" spans="1:9">
      <c r="B6" s="37"/>
      <c r="C6" s="37"/>
      <c r="D6" s="68"/>
      <c r="E6" s="37"/>
      <c r="F6" s="68"/>
      <c r="G6" s="70" t="s">
        <v>149</v>
      </c>
      <c r="H6" s="6"/>
      <c r="I6" s="7"/>
    </row>
    <row r="7" spans="1:9">
      <c r="A7" s="221" t="s">
        <v>213</v>
      </c>
      <c r="B7" s="227" t="s">
        <v>109</v>
      </c>
      <c r="C7" s="224" t="s">
        <v>150</v>
      </c>
      <c r="D7" s="225"/>
      <c r="E7" s="225"/>
      <c r="F7" s="226"/>
      <c r="G7" s="227" t="s">
        <v>317</v>
      </c>
      <c r="H7" s="6"/>
      <c r="I7" s="16"/>
    </row>
    <row r="8" spans="1:9" ht="30" customHeight="1">
      <c r="A8" s="222"/>
      <c r="B8" s="227"/>
      <c r="C8" s="43" t="s">
        <v>331</v>
      </c>
      <c r="D8" s="43" t="s">
        <v>366</v>
      </c>
      <c r="E8" s="43" t="s">
        <v>367</v>
      </c>
      <c r="F8" s="43" t="s">
        <v>368</v>
      </c>
      <c r="G8" s="227"/>
      <c r="H8" s="6"/>
      <c r="I8" s="16"/>
    </row>
    <row r="9" spans="1:9">
      <c r="A9" s="39">
        <v>1</v>
      </c>
      <c r="B9" s="45" t="s">
        <v>119</v>
      </c>
      <c r="C9" s="46" t="s">
        <v>118</v>
      </c>
      <c r="D9" s="46"/>
      <c r="E9" s="46"/>
      <c r="F9" s="44"/>
      <c r="G9" s="116">
        <f>G134</f>
        <v>12047964.890000002</v>
      </c>
    </row>
    <row r="10" spans="1:9" ht="13.5" customHeight="1">
      <c r="A10" s="39">
        <v>2</v>
      </c>
      <c r="B10" s="42" t="s">
        <v>5</v>
      </c>
      <c r="C10" s="49">
        <v>912</v>
      </c>
      <c r="D10" s="54" t="s">
        <v>249</v>
      </c>
      <c r="E10" s="48"/>
      <c r="F10" s="47"/>
      <c r="G10" s="117">
        <f>G11+G17+G20+G54+G53+G49</f>
        <v>6473034.8800000008</v>
      </c>
    </row>
    <row r="11" spans="1:9" ht="36" customHeight="1">
      <c r="A11" s="39">
        <v>3</v>
      </c>
      <c r="B11" s="114" t="s">
        <v>22</v>
      </c>
      <c r="C11" s="49">
        <v>912</v>
      </c>
      <c r="D11" s="54" t="s">
        <v>23</v>
      </c>
      <c r="E11" s="50"/>
      <c r="F11" s="49"/>
      <c r="G11" s="117">
        <f>G12+G14+G15+G16</f>
        <v>837121.44</v>
      </c>
    </row>
    <row r="12" spans="1:9" ht="38.25" customHeight="1">
      <c r="A12" s="39">
        <v>4</v>
      </c>
      <c r="B12" s="114" t="s">
        <v>178</v>
      </c>
      <c r="C12" s="49">
        <v>912</v>
      </c>
      <c r="D12" s="54" t="s">
        <v>23</v>
      </c>
      <c r="E12" s="49">
        <v>8010060000</v>
      </c>
      <c r="F12" s="49"/>
      <c r="G12" s="117">
        <f>G13</f>
        <v>629942.4</v>
      </c>
    </row>
    <row r="13" spans="1:9" ht="36.75" customHeight="1">
      <c r="A13" s="39">
        <v>5</v>
      </c>
      <c r="B13" s="51" t="s">
        <v>24</v>
      </c>
      <c r="C13" s="47">
        <v>912</v>
      </c>
      <c r="D13" s="52" t="s">
        <v>23</v>
      </c>
      <c r="E13" s="52" t="s">
        <v>262</v>
      </c>
      <c r="F13" s="47">
        <v>121</v>
      </c>
      <c r="G13" s="118">
        <v>629942.4</v>
      </c>
    </row>
    <row r="14" spans="1:9" ht="24.75" customHeight="1">
      <c r="A14" s="39">
        <v>6</v>
      </c>
      <c r="B14" s="53" t="s">
        <v>8</v>
      </c>
      <c r="C14" s="47">
        <v>912</v>
      </c>
      <c r="D14" s="52" t="s">
        <v>23</v>
      </c>
      <c r="E14" s="54" t="s">
        <v>262</v>
      </c>
      <c r="F14" s="72" t="s">
        <v>9</v>
      </c>
      <c r="G14" s="117">
        <v>16936.439999999999</v>
      </c>
    </row>
    <row r="15" spans="1:9" ht="35.25" customHeight="1">
      <c r="A15" s="39">
        <v>7</v>
      </c>
      <c r="B15" s="53" t="s">
        <v>300</v>
      </c>
      <c r="C15" s="47">
        <v>912</v>
      </c>
      <c r="D15" s="52" t="s">
        <v>23</v>
      </c>
      <c r="E15" s="52" t="s">
        <v>262</v>
      </c>
      <c r="F15" s="72" t="s">
        <v>299</v>
      </c>
      <c r="G15" s="117">
        <v>190242.6</v>
      </c>
    </row>
    <row r="16" spans="1:9" ht="48.75" hidden="1" customHeight="1">
      <c r="A16" s="39">
        <v>9</v>
      </c>
      <c r="B16" s="102" t="s">
        <v>241</v>
      </c>
      <c r="C16" s="47">
        <v>912</v>
      </c>
      <c r="D16" s="52" t="s">
        <v>23</v>
      </c>
      <c r="E16" s="52" t="s">
        <v>323</v>
      </c>
      <c r="F16" s="72" t="s">
        <v>9</v>
      </c>
      <c r="G16" s="117">
        <v>0</v>
      </c>
    </row>
    <row r="17" spans="1:7" ht="37.5" customHeight="1">
      <c r="A17" s="39">
        <v>8</v>
      </c>
      <c r="B17" s="114" t="s">
        <v>87</v>
      </c>
      <c r="C17" s="49">
        <v>912</v>
      </c>
      <c r="D17" s="54" t="s">
        <v>10</v>
      </c>
      <c r="E17" s="49"/>
      <c r="F17" s="49"/>
      <c r="G17" s="117">
        <f>G18</f>
        <v>24000</v>
      </c>
    </row>
    <row r="18" spans="1:7" ht="36.75" customHeight="1">
      <c r="A18" s="39">
        <v>9</v>
      </c>
      <c r="B18" s="102" t="s">
        <v>13</v>
      </c>
      <c r="C18" s="47">
        <v>912</v>
      </c>
      <c r="D18" s="52" t="s">
        <v>10</v>
      </c>
      <c r="E18" s="52" t="s">
        <v>263</v>
      </c>
      <c r="F18" s="47"/>
      <c r="G18" s="118">
        <f>G19</f>
        <v>24000</v>
      </c>
    </row>
    <row r="19" spans="1:7" ht="51" customHeight="1">
      <c r="A19" s="39">
        <v>10</v>
      </c>
      <c r="B19" s="51" t="s">
        <v>179</v>
      </c>
      <c r="C19" s="47">
        <v>912</v>
      </c>
      <c r="D19" s="52" t="s">
        <v>10</v>
      </c>
      <c r="E19" s="52" t="s">
        <v>263</v>
      </c>
      <c r="F19" s="47">
        <v>123</v>
      </c>
      <c r="G19" s="118">
        <v>24000</v>
      </c>
    </row>
    <row r="20" spans="1:7" ht="51" customHeight="1">
      <c r="A20" s="39">
        <v>11</v>
      </c>
      <c r="B20" s="42" t="s">
        <v>88</v>
      </c>
      <c r="C20" s="49">
        <v>912</v>
      </c>
      <c r="D20" s="54" t="s">
        <v>14</v>
      </c>
      <c r="E20" s="54"/>
      <c r="F20" s="49"/>
      <c r="G20" s="117">
        <f>G21+G23+G35+G46+G43+G47</f>
        <v>5534813.4400000004</v>
      </c>
    </row>
    <row r="21" spans="1:7" ht="59.25" customHeight="1">
      <c r="A21" s="39">
        <v>12</v>
      </c>
      <c r="B21" s="102" t="s">
        <v>180</v>
      </c>
      <c r="C21" s="47">
        <v>912</v>
      </c>
      <c r="D21" s="52" t="s">
        <v>14</v>
      </c>
      <c r="E21" s="52" t="s">
        <v>264</v>
      </c>
      <c r="F21" s="47"/>
      <c r="G21" s="117">
        <f>G22</f>
        <v>0</v>
      </c>
    </row>
    <row r="22" spans="1:7" ht="24" customHeight="1">
      <c r="A22" s="39">
        <v>13</v>
      </c>
      <c r="B22" s="102" t="s">
        <v>11</v>
      </c>
      <c r="C22" s="47">
        <v>912</v>
      </c>
      <c r="D22" s="52" t="s">
        <v>14</v>
      </c>
      <c r="E22" s="52" t="s">
        <v>264</v>
      </c>
      <c r="F22" s="47">
        <v>244</v>
      </c>
      <c r="G22" s="118">
        <v>0</v>
      </c>
    </row>
    <row r="23" spans="1:7" ht="48" customHeight="1">
      <c r="A23" s="39">
        <v>14</v>
      </c>
      <c r="B23" s="114" t="s">
        <v>88</v>
      </c>
      <c r="C23" s="49">
        <v>912</v>
      </c>
      <c r="D23" s="54" t="s">
        <v>14</v>
      </c>
      <c r="E23" s="54"/>
      <c r="F23" s="49"/>
      <c r="G23" s="117">
        <f>G24</f>
        <v>5007365.8</v>
      </c>
    </row>
    <row r="24" spans="1:7" ht="36" customHeight="1">
      <c r="A24" s="39">
        <v>15</v>
      </c>
      <c r="B24" s="114" t="s">
        <v>181</v>
      </c>
      <c r="C24" s="49">
        <v>912</v>
      </c>
      <c r="D24" s="54" t="s">
        <v>14</v>
      </c>
      <c r="E24" s="54" t="s">
        <v>265</v>
      </c>
      <c r="F24" s="49"/>
      <c r="G24" s="117">
        <f>G27+G30+G32+G25+G29+G31+G33+G34+G26+G28</f>
        <v>5007365.8</v>
      </c>
    </row>
    <row r="25" spans="1:7" ht="49.5" customHeight="1">
      <c r="A25" s="39">
        <v>16</v>
      </c>
      <c r="B25" s="102" t="s">
        <v>240</v>
      </c>
      <c r="C25" s="47">
        <v>912</v>
      </c>
      <c r="D25" s="52" t="s">
        <v>14</v>
      </c>
      <c r="E25" s="52" t="s">
        <v>266</v>
      </c>
      <c r="F25" s="47">
        <v>121</v>
      </c>
      <c r="G25" s="118">
        <v>816796.63</v>
      </c>
    </row>
    <row r="26" spans="1:7" ht="35.25" customHeight="1">
      <c r="A26" s="39">
        <v>17</v>
      </c>
      <c r="B26" s="102" t="s">
        <v>300</v>
      </c>
      <c r="C26" s="47">
        <v>912</v>
      </c>
      <c r="D26" s="52" t="s">
        <v>14</v>
      </c>
      <c r="E26" s="52" t="s">
        <v>266</v>
      </c>
      <c r="F26" s="47">
        <v>129</v>
      </c>
      <c r="G26" s="118">
        <v>249194.48</v>
      </c>
    </row>
    <row r="27" spans="1:7" ht="34.5" customHeight="1">
      <c r="A27" s="39">
        <v>18</v>
      </c>
      <c r="B27" s="102" t="s">
        <v>24</v>
      </c>
      <c r="C27" s="47">
        <v>912</v>
      </c>
      <c r="D27" s="52" t="s">
        <v>14</v>
      </c>
      <c r="E27" s="52" t="s">
        <v>265</v>
      </c>
      <c r="F27" s="47">
        <v>121</v>
      </c>
      <c r="G27" s="118">
        <v>1474013.2</v>
      </c>
    </row>
    <row r="28" spans="1:7" ht="36.75" customHeight="1">
      <c r="A28" s="39">
        <v>19</v>
      </c>
      <c r="B28" s="102" t="s">
        <v>300</v>
      </c>
      <c r="C28" s="47">
        <v>912</v>
      </c>
      <c r="D28" s="52" t="s">
        <v>14</v>
      </c>
      <c r="E28" s="52" t="s">
        <v>265</v>
      </c>
      <c r="F28" s="47">
        <v>129</v>
      </c>
      <c r="G28" s="118">
        <v>445264.93</v>
      </c>
    </row>
    <row r="29" spans="1:7" ht="48" customHeight="1">
      <c r="A29" s="39">
        <v>20</v>
      </c>
      <c r="B29" s="102" t="s">
        <v>241</v>
      </c>
      <c r="C29" s="47">
        <v>912</v>
      </c>
      <c r="D29" s="52" t="s">
        <v>14</v>
      </c>
      <c r="E29" s="52" t="s">
        <v>267</v>
      </c>
      <c r="F29" s="47">
        <v>122</v>
      </c>
      <c r="G29" s="118">
        <v>257739.05</v>
      </c>
    </row>
    <row r="30" spans="1:7" ht="24.75" customHeight="1">
      <c r="A30" s="39">
        <v>21</v>
      </c>
      <c r="B30" s="102" t="s">
        <v>8</v>
      </c>
      <c r="C30" s="47">
        <v>912</v>
      </c>
      <c r="D30" s="52" t="s">
        <v>14</v>
      </c>
      <c r="E30" s="52" t="s">
        <v>265</v>
      </c>
      <c r="F30" s="47">
        <v>122</v>
      </c>
      <c r="G30" s="119">
        <v>15431.37</v>
      </c>
    </row>
    <row r="31" spans="1:7" ht="36.75" customHeight="1">
      <c r="A31" s="39">
        <v>22</v>
      </c>
      <c r="B31" s="102" t="s">
        <v>242</v>
      </c>
      <c r="C31" s="47">
        <v>912</v>
      </c>
      <c r="D31" s="52" t="s">
        <v>14</v>
      </c>
      <c r="E31" s="52" t="s">
        <v>268</v>
      </c>
      <c r="F31" s="47">
        <v>244</v>
      </c>
      <c r="G31" s="119">
        <v>877963.46</v>
      </c>
    </row>
    <row r="32" spans="1:7" ht="25.5" customHeight="1">
      <c r="A32" s="39">
        <v>23</v>
      </c>
      <c r="B32" s="102" t="s">
        <v>11</v>
      </c>
      <c r="C32" s="47">
        <v>912</v>
      </c>
      <c r="D32" s="52" t="s">
        <v>14</v>
      </c>
      <c r="E32" s="52" t="s">
        <v>265</v>
      </c>
      <c r="F32" s="47">
        <v>244</v>
      </c>
      <c r="G32" s="119">
        <v>702162.63</v>
      </c>
    </row>
    <row r="33" spans="1:7" ht="23.25" customHeight="1">
      <c r="A33" s="39">
        <v>24.25</v>
      </c>
      <c r="B33" s="51" t="s">
        <v>290</v>
      </c>
      <c r="C33" s="47">
        <v>912</v>
      </c>
      <c r="D33" s="52" t="s">
        <v>14</v>
      </c>
      <c r="E33" s="52" t="s">
        <v>292</v>
      </c>
      <c r="F33" s="47">
        <v>244</v>
      </c>
      <c r="G33" s="119">
        <v>151330.04999999999</v>
      </c>
    </row>
    <row r="34" spans="1:7" ht="25.5" customHeight="1">
      <c r="A34" s="39">
        <v>26</v>
      </c>
      <c r="B34" s="102" t="s">
        <v>291</v>
      </c>
      <c r="C34" s="47">
        <v>912</v>
      </c>
      <c r="D34" s="52" t="s">
        <v>14</v>
      </c>
      <c r="E34" s="52" t="s">
        <v>293</v>
      </c>
      <c r="F34" s="47">
        <v>244</v>
      </c>
      <c r="G34" s="119">
        <v>17470</v>
      </c>
    </row>
    <row r="35" spans="1:7" ht="46.5" customHeight="1">
      <c r="A35" s="39">
        <v>27</v>
      </c>
      <c r="B35" s="114" t="s">
        <v>88</v>
      </c>
      <c r="C35" s="49">
        <v>912</v>
      </c>
      <c r="D35" s="54" t="s">
        <v>14</v>
      </c>
      <c r="E35" s="54" t="s">
        <v>269</v>
      </c>
      <c r="F35" s="49"/>
      <c r="G35" s="117">
        <f>G36</f>
        <v>475576.2</v>
      </c>
    </row>
    <row r="36" spans="1:7" ht="73.5" customHeight="1">
      <c r="A36" s="39">
        <v>28</v>
      </c>
      <c r="B36" s="171" t="s">
        <v>182</v>
      </c>
      <c r="C36" s="49">
        <v>912</v>
      </c>
      <c r="D36" s="54" t="s">
        <v>14</v>
      </c>
      <c r="E36" s="54" t="s">
        <v>269</v>
      </c>
      <c r="F36" s="49"/>
      <c r="G36" s="117">
        <f>G37+G42</f>
        <v>475576.2</v>
      </c>
    </row>
    <row r="37" spans="1:7" ht="36" customHeight="1">
      <c r="A37" s="39">
        <v>29</v>
      </c>
      <c r="B37" s="102" t="s">
        <v>24</v>
      </c>
      <c r="C37" s="47">
        <v>912</v>
      </c>
      <c r="D37" s="52" t="s">
        <v>14</v>
      </c>
      <c r="E37" s="52" t="s">
        <v>269</v>
      </c>
      <c r="F37" s="47">
        <v>121</v>
      </c>
      <c r="G37" s="118">
        <v>365266</v>
      </c>
    </row>
    <row r="38" spans="1:7" ht="12.75" hidden="1" customHeight="1">
      <c r="B38" s="51" t="s">
        <v>15</v>
      </c>
      <c r="C38" s="47"/>
      <c r="D38" s="47" t="s">
        <v>14</v>
      </c>
      <c r="E38" s="47" t="s">
        <v>16</v>
      </c>
      <c r="F38" s="47"/>
      <c r="G38" s="118">
        <v>510000</v>
      </c>
    </row>
    <row r="39" spans="1:7" ht="12.75" hidden="1" customHeight="1">
      <c r="B39" s="51" t="s">
        <v>24</v>
      </c>
      <c r="C39" s="47"/>
      <c r="D39" s="47" t="s">
        <v>14</v>
      </c>
      <c r="E39" s="47" t="s">
        <v>16</v>
      </c>
      <c r="F39" s="47" t="s">
        <v>25</v>
      </c>
      <c r="G39" s="118">
        <v>465600</v>
      </c>
    </row>
    <row r="40" spans="1:7" ht="12.75" hidden="1" customHeight="1">
      <c r="B40" s="51" t="s">
        <v>8</v>
      </c>
      <c r="C40" s="47"/>
      <c r="D40" s="47" t="s">
        <v>14</v>
      </c>
      <c r="E40" s="47" t="s">
        <v>16</v>
      </c>
      <c r="F40" s="47" t="s">
        <v>9</v>
      </c>
      <c r="G40" s="118">
        <v>22900</v>
      </c>
    </row>
    <row r="41" spans="1:7" ht="15.75" hidden="1" customHeight="1">
      <c r="B41" s="51" t="s">
        <v>11</v>
      </c>
      <c r="C41" s="47"/>
      <c r="D41" s="47" t="s">
        <v>14</v>
      </c>
      <c r="E41" s="47" t="s">
        <v>16</v>
      </c>
      <c r="F41" s="52" t="s">
        <v>12</v>
      </c>
      <c r="G41" s="118">
        <v>21500</v>
      </c>
    </row>
    <row r="42" spans="1:7" ht="35.25" customHeight="1">
      <c r="A42" s="39">
        <v>30</v>
      </c>
      <c r="B42" s="102" t="s">
        <v>300</v>
      </c>
      <c r="C42" s="47">
        <v>912</v>
      </c>
      <c r="D42" s="52" t="s">
        <v>14</v>
      </c>
      <c r="E42" s="52" t="s">
        <v>269</v>
      </c>
      <c r="F42" s="52" t="s">
        <v>299</v>
      </c>
      <c r="G42" s="118">
        <v>110310.2</v>
      </c>
    </row>
    <row r="43" spans="1:7" ht="36.75" customHeight="1">
      <c r="A43" s="39">
        <v>31</v>
      </c>
      <c r="B43" s="114" t="s">
        <v>181</v>
      </c>
      <c r="C43" s="47">
        <v>912</v>
      </c>
      <c r="D43" s="52" t="s">
        <v>14</v>
      </c>
      <c r="E43" s="52" t="s">
        <v>265</v>
      </c>
      <c r="F43" s="52"/>
      <c r="G43" s="118">
        <f>G44</f>
        <v>10509.44</v>
      </c>
    </row>
    <row r="44" spans="1:7" ht="12.75" customHeight="1">
      <c r="A44" s="39">
        <v>32</v>
      </c>
      <c r="B44" s="102" t="s">
        <v>205</v>
      </c>
      <c r="C44" s="47">
        <v>912</v>
      </c>
      <c r="D44" s="52" t="s">
        <v>14</v>
      </c>
      <c r="E44" s="52" t="s">
        <v>265</v>
      </c>
      <c r="F44" s="52" t="s">
        <v>332</v>
      </c>
      <c r="G44" s="118">
        <v>10509.44</v>
      </c>
    </row>
    <row r="45" spans="1:7" ht="93.75" customHeight="1">
      <c r="A45" s="39">
        <v>33</v>
      </c>
      <c r="B45" s="42" t="s">
        <v>183</v>
      </c>
      <c r="C45" s="49">
        <v>912</v>
      </c>
      <c r="D45" s="54" t="s">
        <v>14</v>
      </c>
      <c r="E45" s="54" t="s">
        <v>270</v>
      </c>
      <c r="F45" s="54"/>
      <c r="G45" s="117">
        <f>G46</f>
        <v>40290</v>
      </c>
    </row>
    <row r="46" spans="1:7" ht="12.75" customHeight="1">
      <c r="A46" s="39">
        <v>34</v>
      </c>
      <c r="B46" s="102" t="s">
        <v>91</v>
      </c>
      <c r="C46" s="47">
        <v>912</v>
      </c>
      <c r="D46" s="52" t="s">
        <v>14</v>
      </c>
      <c r="E46" s="52" t="s">
        <v>270</v>
      </c>
      <c r="F46" s="52" t="s">
        <v>159</v>
      </c>
      <c r="G46" s="118">
        <v>40290</v>
      </c>
    </row>
    <row r="47" spans="1:7" ht="71.25" customHeight="1">
      <c r="A47" s="39">
        <v>35</v>
      </c>
      <c r="B47" s="114" t="s">
        <v>369</v>
      </c>
      <c r="C47" s="49">
        <v>912</v>
      </c>
      <c r="D47" s="54" t="s">
        <v>14</v>
      </c>
      <c r="E47" s="54" t="s">
        <v>370</v>
      </c>
      <c r="F47" s="52"/>
      <c r="G47" s="118">
        <f>G48</f>
        <v>1072</v>
      </c>
    </row>
    <row r="48" spans="1:7" ht="12.75" customHeight="1">
      <c r="A48" s="39">
        <v>36</v>
      </c>
      <c r="B48" s="102" t="s">
        <v>91</v>
      </c>
      <c r="C48" s="47">
        <v>912</v>
      </c>
      <c r="D48" s="52" t="s">
        <v>14</v>
      </c>
      <c r="E48" s="52" t="s">
        <v>370</v>
      </c>
      <c r="F48" s="52" t="s">
        <v>159</v>
      </c>
      <c r="G48" s="118">
        <v>1072</v>
      </c>
    </row>
    <row r="49" spans="1:7" ht="12.75" customHeight="1">
      <c r="A49" s="39">
        <v>37</v>
      </c>
      <c r="B49" s="114" t="s">
        <v>446</v>
      </c>
      <c r="C49" s="47">
        <v>912</v>
      </c>
      <c r="D49" s="54" t="s">
        <v>447</v>
      </c>
      <c r="E49" s="54" t="s">
        <v>448</v>
      </c>
      <c r="F49" s="52"/>
      <c r="G49" s="117">
        <f>G50</f>
        <v>45000</v>
      </c>
    </row>
    <row r="50" spans="1:7" ht="12.75" customHeight="1">
      <c r="A50" s="39">
        <v>38</v>
      </c>
      <c r="B50" s="56" t="s">
        <v>450</v>
      </c>
      <c r="C50" s="47">
        <v>912</v>
      </c>
      <c r="D50" s="52" t="s">
        <v>447</v>
      </c>
      <c r="E50" s="52" t="s">
        <v>448</v>
      </c>
      <c r="F50" s="52" t="s">
        <v>449</v>
      </c>
      <c r="G50" s="118">
        <v>45000</v>
      </c>
    </row>
    <row r="51" spans="1:7" ht="14.25" customHeight="1">
      <c r="A51" s="39">
        <v>39</v>
      </c>
      <c r="B51" s="42" t="s">
        <v>184</v>
      </c>
      <c r="C51" s="49">
        <v>912</v>
      </c>
      <c r="D51" s="54" t="s">
        <v>172</v>
      </c>
      <c r="E51" s="52"/>
      <c r="F51" s="52"/>
      <c r="G51" s="117">
        <f>G52</f>
        <v>20000</v>
      </c>
    </row>
    <row r="52" spans="1:7" ht="25.5" customHeight="1">
      <c r="A52" s="39">
        <v>40</v>
      </c>
      <c r="B52" s="102" t="s">
        <v>185</v>
      </c>
      <c r="C52" s="47">
        <v>912</v>
      </c>
      <c r="D52" s="52" t="s">
        <v>172</v>
      </c>
      <c r="E52" s="52" t="s">
        <v>271</v>
      </c>
      <c r="F52" s="52"/>
      <c r="G52" s="118">
        <f>G53</f>
        <v>20000</v>
      </c>
    </row>
    <row r="53" spans="1:7" ht="14.25" customHeight="1">
      <c r="A53" s="39">
        <v>41</v>
      </c>
      <c r="B53" s="51" t="s">
        <v>163</v>
      </c>
      <c r="C53" s="47">
        <v>912</v>
      </c>
      <c r="D53" s="52" t="s">
        <v>172</v>
      </c>
      <c r="E53" s="52" t="s">
        <v>271</v>
      </c>
      <c r="F53" s="47">
        <v>870</v>
      </c>
      <c r="G53" s="118">
        <v>20000</v>
      </c>
    </row>
    <row r="54" spans="1:7" ht="12" customHeight="1">
      <c r="A54" s="39">
        <v>42</v>
      </c>
      <c r="B54" s="114" t="s">
        <v>89</v>
      </c>
      <c r="C54" s="49">
        <v>912</v>
      </c>
      <c r="D54" s="54" t="s">
        <v>17</v>
      </c>
      <c r="E54" s="47"/>
      <c r="F54" s="47"/>
      <c r="G54" s="117">
        <f>G61+G55+G57</f>
        <v>12100</v>
      </c>
    </row>
    <row r="55" spans="1:7" ht="61.5" customHeight="1">
      <c r="A55" s="39">
        <v>43</v>
      </c>
      <c r="B55" s="55" t="s">
        <v>340</v>
      </c>
      <c r="C55" s="47">
        <v>912</v>
      </c>
      <c r="D55" s="52" t="s">
        <v>17</v>
      </c>
      <c r="E55" s="52" t="s">
        <v>272</v>
      </c>
      <c r="F55" s="47"/>
      <c r="G55" s="117">
        <f>G56</f>
        <v>1500</v>
      </c>
    </row>
    <row r="56" spans="1:7" ht="24.75" customHeight="1">
      <c r="A56" s="39">
        <v>44</v>
      </c>
      <c r="B56" s="56" t="s">
        <v>11</v>
      </c>
      <c r="C56" s="47">
        <v>912</v>
      </c>
      <c r="D56" s="52" t="s">
        <v>17</v>
      </c>
      <c r="E56" s="52" t="s">
        <v>272</v>
      </c>
      <c r="F56" s="47">
        <v>244</v>
      </c>
      <c r="G56" s="118">
        <v>1500</v>
      </c>
    </row>
    <row r="57" spans="1:7" ht="48.75" customHeight="1">
      <c r="A57" s="39">
        <v>45</v>
      </c>
      <c r="B57" s="172" t="s">
        <v>186</v>
      </c>
      <c r="C57" s="47">
        <v>912</v>
      </c>
      <c r="D57" s="52" t="s">
        <v>17</v>
      </c>
      <c r="E57" s="52" t="s">
        <v>273</v>
      </c>
      <c r="F57" s="47"/>
      <c r="G57" s="117">
        <f>G58+G60+G59</f>
        <v>10600</v>
      </c>
    </row>
    <row r="58" spans="1:7" ht="34.5" customHeight="1">
      <c r="A58" s="39">
        <v>46</v>
      </c>
      <c r="B58" s="102" t="s">
        <v>24</v>
      </c>
      <c r="C58" s="47">
        <v>912</v>
      </c>
      <c r="D58" s="52" t="s">
        <v>17</v>
      </c>
      <c r="E58" s="52" t="s">
        <v>273</v>
      </c>
      <c r="F58" s="47">
        <v>121</v>
      </c>
      <c r="G58" s="118">
        <v>5699</v>
      </c>
    </row>
    <row r="59" spans="1:7" ht="36.75" customHeight="1">
      <c r="A59" s="39">
        <v>47</v>
      </c>
      <c r="B59" s="102" t="s">
        <v>300</v>
      </c>
      <c r="C59" s="47">
        <v>912</v>
      </c>
      <c r="D59" s="52" t="s">
        <v>17</v>
      </c>
      <c r="E59" s="52" t="s">
        <v>273</v>
      </c>
      <c r="F59" s="47">
        <v>129</v>
      </c>
      <c r="G59" s="118">
        <v>1721</v>
      </c>
    </row>
    <row r="60" spans="1:7" ht="27" customHeight="1">
      <c r="A60" s="39">
        <v>48</v>
      </c>
      <c r="B60" s="57" t="s">
        <v>11</v>
      </c>
      <c r="C60" s="47">
        <v>912</v>
      </c>
      <c r="D60" s="52" t="s">
        <v>17</v>
      </c>
      <c r="E60" s="52" t="s">
        <v>273</v>
      </c>
      <c r="F60" s="47">
        <v>244</v>
      </c>
      <c r="G60" s="118">
        <v>3180</v>
      </c>
    </row>
    <row r="61" spans="1:7" s="32" customFormat="1" ht="50.25" hidden="1" customHeight="1">
      <c r="A61" s="67">
        <v>48</v>
      </c>
      <c r="B61" s="42" t="s">
        <v>187</v>
      </c>
      <c r="C61" s="47">
        <v>912</v>
      </c>
      <c r="D61" s="52" t="s">
        <v>17</v>
      </c>
      <c r="E61" s="52" t="s">
        <v>274</v>
      </c>
      <c r="F61" s="52"/>
      <c r="G61" s="117">
        <f>G62</f>
        <v>0</v>
      </c>
    </row>
    <row r="62" spans="1:7" s="32" customFormat="1" ht="24.75" hidden="1" customHeight="1">
      <c r="A62" s="67">
        <v>49</v>
      </c>
      <c r="B62" s="57" t="s">
        <v>11</v>
      </c>
      <c r="C62" s="47">
        <v>912</v>
      </c>
      <c r="D62" s="52" t="s">
        <v>17</v>
      </c>
      <c r="E62" s="52" t="s">
        <v>274</v>
      </c>
      <c r="F62" s="52" t="s">
        <v>12</v>
      </c>
      <c r="G62" s="118">
        <v>0</v>
      </c>
    </row>
    <row r="63" spans="1:7" s="32" customFormat="1" ht="15" customHeight="1">
      <c r="A63" s="67">
        <v>49</v>
      </c>
      <c r="B63" s="42" t="s">
        <v>4</v>
      </c>
      <c r="C63" s="49">
        <v>912</v>
      </c>
      <c r="D63" s="54" t="s">
        <v>252</v>
      </c>
      <c r="E63" s="52"/>
      <c r="F63" s="47"/>
      <c r="G63" s="117">
        <f>G64</f>
        <v>371320</v>
      </c>
    </row>
    <row r="64" spans="1:7" s="32" customFormat="1" ht="13.5" customHeight="1">
      <c r="A64" s="67">
        <v>50</v>
      </c>
      <c r="B64" s="42" t="s">
        <v>188</v>
      </c>
      <c r="C64" s="47">
        <v>912</v>
      </c>
      <c r="D64" s="52" t="s">
        <v>21</v>
      </c>
      <c r="E64" s="52"/>
      <c r="F64" s="47"/>
      <c r="G64" s="118">
        <f>G65+G68+G69</f>
        <v>371320</v>
      </c>
    </row>
    <row r="65" spans="1:7" s="32" customFormat="1" ht="59.25" customHeight="1">
      <c r="A65" s="67">
        <v>51</v>
      </c>
      <c r="B65" s="42" t="s">
        <v>189</v>
      </c>
      <c r="C65" s="47">
        <v>912</v>
      </c>
      <c r="D65" s="52" t="s">
        <v>21</v>
      </c>
      <c r="E65" s="54" t="s">
        <v>275</v>
      </c>
      <c r="F65" s="49"/>
      <c r="G65" s="117">
        <f>G66+G67</f>
        <v>27120</v>
      </c>
    </row>
    <row r="66" spans="1:7" s="32" customFormat="1" ht="24" hidden="1" customHeight="1">
      <c r="A66" s="67">
        <v>52</v>
      </c>
      <c r="B66" s="102" t="s">
        <v>8</v>
      </c>
      <c r="C66" s="47">
        <v>912</v>
      </c>
      <c r="D66" s="52" t="s">
        <v>21</v>
      </c>
      <c r="E66" s="52" t="s">
        <v>275</v>
      </c>
      <c r="F66" s="47">
        <v>122</v>
      </c>
      <c r="G66" s="118">
        <v>0</v>
      </c>
    </row>
    <row r="67" spans="1:7" s="32" customFormat="1" ht="24.75" customHeight="1">
      <c r="A67" s="67">
        <v>52</v>
      </c>
      <c r="B67" s="57" t="s">
        <v>11</v>
      </c>
      <c r="C67" s="47">
        <v>912</v>
      </c>
      <c r="D67" s="52" t="s">
        <v>21</v>
      </c>
      <c r="E67" s="52" t="s">
        <v>275</v>
      </c>
      <c r="F67" s="47">
        <v>244</v>
      </c>
      <c r="G67" s="118">
        <v>27120</v>
      </c>
    </row>
    <row r="68" spans="1:7" s="32" customFormat="1" ht="37.5" customHeight="1">
      <c r="A68" s="67">
        <v>53</v>
      </c>
      <c r="B68" s="51" t="s">
        <v>24</v>
      </c>
      <c r="C68" s="47">
        <v>912</v>
      </c>
      <c r="D68" s="54" t="s">
        <v>21</v>
      </c>
      <c r="E68" s="54" t="s">
        <v>276</v>
      </c>
      <c r="F68" s="49">
        <v>121</v>
      </c>
      <c r="G68" s="117">
        <v>264362</v>
      </c>
    </row>
    <row r="69" spans="1:7" s="32" customFormat="1" ht="36" customHeight="1">
      <c r="A69" s="67">
        <v>54</v>
      </c>
      <c r="B69" s="102" t="s">
        <v>300</v>
      </c>
      <c r="C69" s="47">
        <v>912</v>
      </c>
      <c r="D69" s="54" t="s">
        <v>21</v>
      </c>
      <c r="E69" s="52" t="s">
        <v>275</v>
      </c>
      <c r="F69" s="49">
        <v>129</v>
      </c>
      <c r="G69" s="117">
        <v>79838</v>
      </c>
    </row>
    <row r="70" spans="1:7" s="32" customFormat="1" ht="24.75" customHeight="1">
      <c r="A70" s="67">
        <v>55</v>
      </c>
      <c r="B70" s="114" t="s">
        <v>6</v>
      </c>
      <c r="C70" s="49">
        <v>912</v>
      </c>
      <c r="D70" s="54" t="s">
        <v>250</v>
      </c>
      <c r="E70" s="52"/>
      <c r="F70" s="47"/>
      <c r="G70" s="117">
        <f>G71</f>
        <v>100152.95</v>
      </c>
    </row>
    <row r="71" spans="1:7" s="32" customFormat="1" ht="12" customHeight="1">
      <c r="A71" s="67">
        <v>56</v>
      </c>
      <c r="B71" s="125" t="s">
        <v>190</v>
      </c>
      <c r="C71" s="49">
        <v>912</v>
      </c>
      <c r="D71" s="54" t="s">
        <v>18</v>
      </c>
      <c r="E71" s="52"/>
      <c r="F71" s="47"/>
      <c r="G71" s="117">
        <f>G72+G74+G76</f>
        <v>100152.95</v>
      </c>
    </row>
    <row r="72" spans="1:7" ht="60" customHeight="1">
      <c r="A72" s="39">
        <v>57</v>
      </c>
      <c r="B72" s="114" t="s">
        <v>191</v>
      </c>
      <c r="C72" s="47">
        <v>912</v>
      </c>
      <c r="D72" s="52" t="s">
        <v>18</v>
      </c>
      <c r="E72" s="52" t="s">
        <v>277</v>
      </c>
      <c r="F72" s="47"/>
      <c r="G72" s="118">
        <f>G73</f>
        <v>5237.95</v>
      </c>
    </row>
    <row r="73" spans="1:7" ht="32.25" customHeight="1">
      <c r="A73" s="39">
        <v>58</v>
      </c>
      <c r="B73" s="58" t="s">
        <v>11</v>
      </c>
      <c r="C73" s="47">
        <v>912</v>
      </c>
      <c r="D73" s="52" t="s">
        <v>18</v>
      </c>
      <c r="E73" s="52" t="s">
        <v>277</v>
      </c>
      <c r="F73" s="47">
        <v>244</v>
      </c>
      <c r="G73" s="118">
        <v>5237.95</v>
      </c>
    </row>
    <row r="74" spans="1:7" ht="61.5" customHeight="1">
      <c r="A74" s="39">
        <v>59</v>
      </c>
      <c r="B74" s="56" t="s">
        <v>432</v>
      </c>
      <c r="C74" s="47">
        <v>912</v>
      </c>
      <c r="D74" s="52" t="s">
        <v>18</v>
      </c>
      <c r="E74" s="52" t="s">
        <v>433</v>
      </c>
      <c r="F74" s="47"/>
      <c r="G74" s="117">
        <f>G75</f>
        <v>90395</v>
      </c>
    </row>
    <row r="75" spans="1:7" ht="27.75" customHeight="1">
      <c r="A75" s="39">
        <v>60</v>
      </c>
      <c r="B75" s="58" t="s">
        <v>11</v>
      </c>
      <c r="C75" s="47">
        <v>912</v>
      </c>
      <c r="D75" s="52" t="s">
        <v>18</v>
      </c>
      <c r="E75" s="52" t="s">
        <v>433</v>
      </c>
      <c r="F75" s="47">
        <v>244</v>
      </c>
      <c r="G75" s="118">
        <v>90395</v>
      </c>
    </row>
    <row r="76" spans="1:7" ht="73.5" customHeight="1">
      <c r="A76" s="39">
        <v>61</v>
      </c>
      <c r="B76" s="56" t="s">
        <v>434</v>
      </c>
      <c r="C76" s="47">
        <v>912</v>
      </c>
      <c r="D76" s="52" t="s">
        <v>18</v>
      </c>
      <c r="E76" s="52" t="s">
        <v>435</v>
      </c>
      <c r="F76" s="47"/>
      <c r="G76" s="118">
        <f>G77</f>
        <v>4520</v>
      </c>
    </row>
    <row r="77" spans="1:7" ht="17.25" customHeight="1">
      <c r="A77" s="39">
        <v>62</v>
      </c>
      <c r="B77" s="58" t="s">
        <v>11</v>
      </c>
      <c r="C77" s="47">
        <v>912</v>
      </c>
      <c r="D77" s="52" t="s">
        <v>18</v>
      </c>
      <c r="E77" s="52" t="s">
        <v>435</v>
      </c>
      <c r="F77" s="47">
        <v>244</v>
      </c>
      <c r="G77" s="118">
        <v>4520</v>
      </c>
    </row>
    <row r="78" spans="1:7" ht="12.75" customHeight="1">
      <c r="A78" s="39">
        <v>63</v>
      </c>
      <c r="B78" s="59" t="s">
        <v>192</v>
      </c>
      <c r="C78" s="49">
        <v>912</v>
      </c>
      <c r="D78" s="54" t="s">
        <v>248</v>
      </c>
      <c r="E78" s="52"/>
      <c r="F78" s="47"/>
      <c r="G78" s="117">
        <f>G79</f>
        <v>2380000</v>
      </c>
    </row>
    <row r="79" spans="1:7" ht="14.25" customHeight="1">
      <c r="A79" s="39">
        <v>64</v>
      </c>
      <c r="B79" s="42" t="s">
        <v>7</v>
      </c>
      <c r="C79" s="49">
        <v>912</v>
      </c>
      <c r="D79" s="54" t="s">
        <v>155</v>
      </c>
      <c r="E79" s="52"/>
      <c r="F79" s="47"/>
      <c r="G79" s="118">
        <f>G82+G80+G84+G86+G88+G90</f>
        <v>2380000</v>
      </c>
    </row>
    <row r="80" spans="1:7" ht="48" customHeight="1">
      <c r="A80" s="39">
        <v>65</v>
      </c>
      <c r="B80" s="102" t="s">
        <v>167</v>
      </c>
      <c r="C80" s="47">
        <v>912</v>
      </c>
      <c r="D80" s="52" t="s">
        <v>155</v>
      </c>
      <c r="E80" s="52" t="s">
        <v>305</v>
      </c>
      <c r="F80" s="47"/>
      <c r="G80" s="117">
        <f>G81</f>
        <v>30000</v>
      </c>
    </row>
    <row r="81" spans="1:7" ht="24" customHeight="1">
      <c r="A81" s="39">
        <v>66</v>
      </c>
      <c r="B81" s="58" t="s">
        <v>11</v>
      </c>
      <c r="C81" s="47">
        <v>912</v>
      </c>
      <c r="D81" s="52" t="s">
        <v>155</v>
      </c>
      <c r="E81" s="52" t="s">
        <v>305</v>
      </c>
      <c r="F81" s="47">
        <v>244</v>
      </c>
      <c r="G81" s="118">
        <v>30000</v>
      </c>
    </row>
    <row r="82" spans="1:7" ht="50.25" customHeight="1">
      <c r="A82" s="39">
        <v>67</v>
      </c>
      <c r="B82" s="115" t="s">
        <v>166</v>
      </c>
      <c r="C82" s="47">
        <v>912</v>
      </c>
      <c r="D82" s="52" t="s">
        <v>155</v>
      </c>
      <c r="E82" s="52" t="s">
        <v>278</v>
      </c>
      <c r="F82" s="47"/>
      <c r="G82" s="117">
        <f>G83</f>
        <v>376600</v>
      </c>
    </row>
    <row r="83" spans="1:7" ht="25.5" customHeight="1">
      <c r="A83" s="39">
        <v>68</v>
      </c>
      <c r="B83" s="60" t="s">
        <v>11</v>
      </c>
      <c r="C83" s="47">
        <v>912</v>
      </c>
      <c r="D83" s="52" t="s">
        <v>155</v>
      </c>
      <c r="E83" s="52" t="s">
        <v>278</v>
      </c>
      <c r="F83" s="47">
        <v>244</v>
      </c>
      <c r="G83" s="118">
        <v>376600</v>
      </c>
    </row>
    <row r="84" spans="1:7" ht="87" customHeight="1">
      <c r="A84" s="39">
        <v>69</v>
      </c>
      <c r="B84" s="58" t="s">
        <v>436</v>
      </c>
      <c r="C84" s="47">
        <v>912</v>
      </c>
      <c r="D84" s="52" t="s">
        <v>155</v>
      </c>
      <c r="E84" s="52" t="s">
        <v>437</v>
      </c>
      <c r="F84" s="47"/>
      <c r="G84" s="118">
        <f>G85</f>
        <v>350000</v>
      </c>
    </row>
    <row r="85" spans="1:7" ht="25.5" customHeight="1">
      <c r="A85" s="39">
        <v>70</v>
      </c>
      <c r="B85" s="58" t="s">
        <v>11</v>
      </c>
      <c r="C85" s="47">
        <v>912</v>
      </c>
      <c r="D85" s="52" t="s">
        <v>155</v>
      </c>
      <c r="E85" s="52" t="s">
        <v>437</v>
      </c>
      <c r="F85" s="47">
        <v>244</v>
      </c>
      <c r="G85" s="118">
        <v>350000</v>
      </c>
    </row>
    <row r="86" spans="1:7" ht="83.25" customHeight="1">
      <c r="A86" s="39">
        <v>71</v>
      </c>
      <c r="B86" s="58" t="s">
        <v>438</v>
      </c>
      <c r="C86" s="47">
        <v>912</v>
      </c>
      <c r="D86" s="52" t="s">
        <v>155</v>
      </c>
      <c r="E86" s="52" t="s">
        <v>439</v>
      </c>
      <c r="F86" s="47"/>
      <c r="G86" s="118">
        <f>G87</f>
        <v>4200</v>
      </c>
    </row>
    <row r="87" spans="1:7" ht="25.5" customHeight="1">
      <c r="A87" s="39">
        <v>72</v>
      </c>
      <c r="B87" s="60" t="s">
        <v>11</v>
      </c>
      <c r="C87" s="47">
        <v>912</v>
      </c>
      <c r="D87" s="52" t="s">
        <v>155</v>
      </c>
      <c r="E87" s="52" t="s">
        <v>439</v>
      </c>
      <c r="F87" s="47">
        <v>244</v>
      </c>
      <c r="G87" s="118">
        <v>4200</v>
      </c>
    </row>
    <row r="88" spans="1:7" ht="72.75" customHeight="1">
      <c r="A88" s="39">
        <v>73</v>
      </c>
      <c r="B88" s="58" t="s">
        <v>457</v>
      </c>
      <c r="C88" s="47">
        <v>912</v>
      </c>
      <c r="D88" s="52" t="s">
        <v>155</v>
      </c>
      <c r="E88" s="52" t="s">
        <v>459</v>
      </c>
      <c r="F88" s="47"/>
      <c r="G88" s="118">
        <f>G89</f>
        <v>1600000</v>
      </c>
    </row>
    <row r="89" spans="1:7" ht="25.5" customHeight="1">
      <c r="A89" s="39">
        <v>74</v>
      </c>
      <c r="B89" s="58" t="s">
        <v>11</v>
      </c>
      <c r="C89" s="47">
        <v>912</v>
      </c>
      <c r="D89" s="52" t="s">
        <v>155</v>
      </c>
      <c r="E89" s="52" t="s">
        <v>459</v>
      </c>
      <c r="F89" s="47">
        <v>244</v>
      </c>
      <c r="G89" s="118">
        <v>1600000</v>
      </c>
    </row>
    <row r="90" spans="1:7" ht="72.75" customHeight="1">
      <c r="A90" s="39">
        <v>75</v>
      </c>
      <c r="B90" s="58" t="s">
        <v>458</v>
      </c>
      <c r="C90" s="47">
        <v>912</v>
      </c>
      <c r="D90" s="52" t="s">
        <v>155</v>
      </c>
      <c r="E90" s="52" t="s">
        <v>460</v>
      </c>
      <c r="F90" s="47"/>
      <c r="G90" s="118">
        <f>G91</f>
        <v>19200</v>
      </c>
    </row>
    <row r="91" spans="1:7" ht="25.5" customHeight="1">
      <c r="A91" s="39">
        <v>76</v>
      </c>
      <c r="B91" s="60" t="s">
        <v>11</v>
      </c>
      <c r="C91" s="47">
        <v>912</v>
      </c>
      <c r="D91" s="52" t="s">
        <v>155</v>
      </c>
      <c r="E91" s="52" t="s">
        <v>460</v>
      </c>
      <c r="F91" s="47">
        <v>244</v>
      </c>
      <c r="G91" s="118">
        <v>19200</v>
      </c>
    </row>
    <row r="92" spans="1:7" ht="13.5" customHeight="1">
      <c r="A92" s="39">
        <v>77</v>
      </c>
      <c r="B92" s="114" t="s">
        <v>2</v>
      </c>
      <c r="C92" s="49">
        <v>912</v>
      </c>
      <c r="D92" s="54" t="s">
        <v>3</v>
      </c>
      <c r="E92" s="47"/>
      <c r="F92" s="47"/>
      <c r="G92" s="117">
        <f>G93+G98+G101</f>
        <v>2254454.2599999998</v>
      </c>
    </row>
    <row r="93" spans="1:7" ht="13.5" customHeight="1">
      <c r="A93" s="39">
        <v>78</v>
      </c>
      <c r="B93" s="61" t="s">
        <v>193</v>
      </c>
      <c r="C93" s="49">
        <v>912</v>
      </c>
      <c r="D93" s="54" t="s">
        <v>20</v>
      </c>
      <c r="E93" s="47"/>
      <c r="F93" s="47"/>
      <c r="G93" s="117">
        <f>G94+G97</f>
        <v>665337</v>
      </c>
    </row>
    <row r="94" spans="1:7" ht="48" customHeight="1">
      <c r="A94" s="39">
        <v>79</v>
      </c>
      <c r="B94" s="62" t="s">
        <v>194</v>
      </c>
      <c r="C94" s="47">
        <v>912</v>
      </c>
      <c r="D94" s="52" t="s">
        <v>20</v>
      </c>
      <c r="E94" s="52" t="s">
        <v>279</v>
      </c>
      <c r="F94" s="47"/>
      <c r="G94" s="118">
        <f>G95+G96</f>
        <v>658629</v>
      </c>
    </row>
    <row r="95" spans="1:7" ht="24" customHeight="1">
      <c r="A95" s="39">
        <v>80</v>
      </c>
      <c r="B95" s="102" t="s">
        <v>195</v>
      </c>
      <c r="C95" s="47">
        <v>912</v>
      </c>
      <c r="D95" s="52" t="s">
        <v>20</v>
      </c>
      <c r="E95" s="52" t="s">
        <v>279</v>
      </c>
      <c r="F95" s="47">
        <v>243</v>
      </c>
      <c r="G95" s="118">
        <v>627852</v>
      </c>
    </row>
    <row r="96" spans="1:7" ht="24" customHeight="1">
      <c r="A96" s="39">
        <v>81</v>
      </c>
      <c r="B96" s="56" t="s">
        <v>11</v>
      </c>
      <c r="C96" s="47">
        <v>912</v>
      </c>
      <c r="D96" s="52" t="s">
        <v>20</v>
      </c>
      <c r="E96" s="52" t="s">
        <v>279</v>
      </c>
      <c r="F96" s="47">
        <v>244</v>
      </c>
      <c r="G96" s="118">
        <v>30777</v>
      </c>
    </row>
    <row r="97" spans="1:7" ht="17.25" customHeight="1">
      <c r="A97" s="39">
        <v>82</v>
      </c>
      <c r="B97" s="65" t="s">
        <v>291</v>
      </c>
      <c r="C97" s="47">
        <v>912</v>
      </c>
      <c r="D97" s="52" t="s">
        <v>20</v>
      </c>
      <c r="E97" s="52" t="s">
        <v>301</v>
      </c>
      <c r="F97" s="47">
        <v>244</v>
      </c>
      <c r="G97" s="118">
        <v>6708</v>
      </c>
    </row>
    <row r="98" spans="1:7" ht="13.5" customHeight="1">
      <c r="A98" s="39">
        <v>83</v>
      </c>
      <c r="B98" s="55" t="s">
        <v>196</v>
      </c>
      <c r="C98" s="49">
        <v>912</v>
      </c>
      <c r="D98" s="54" t="s">
        <v>19</v>
      </c>
      <c r="E98" s="52"/>
      <c r="F98" s="47"/>
      <c r="G98" s="117">
        <f>G99</f>
        <v>46883.6</v>
      </c>
    </row>
    <row r="99" spans="1:7" ht="61.5" customHeight="1">
      <c r="A99" s="39">
        <v>84</v>
      </c>
      <c r="B99" s="115" t="s">
        <v>197</v>
      </c>
      <c r="C99" s="47">
        <v>912</v>
      </c>
      <c r="D99" s="52" t="s">
        <v>19</v>
      </c>
      <c r="E99" s="52" t="s">
        <v>280</v>
      </c>
      <c r="F99" s="52"/>
      <c r="G99" s="118">
        <f>G100</f>
        <v>46883.6</v>
      </c>
    </row>
    <row r="100" spans="1:7" ht="10.5" customHeight="1">
      <c r="A100" s="39">
        <v>85</v>
      </c>
      <c r="B100" s="124" t="s">
        <v>243</v>
      </c>
      <c r="C100" s="47">
        <v>912</v>
      </c>
      <c r="D100" s="52" t="s">
        <v>19</v>
      </c>
      <c r="E100" s="52" t="s">
        <v>280</v>
      </c>
      <c r="F100" s="52" t="s">
        <v>12</v>
      </c>
      <c r="G100" s="118">
        <v>46883.6</v>
      </c>
    </row>
    <row r="101" spans="1:7" ht="15" customHeight="1">
      <c r="A101" s="39">
        <v>86</v>
      </c>
      <c r="B101" s="42" t="s">
        <v>90</v>
      </c>
      <c r="C101" s="49">
        <v>912</v>
      </c>
      <c r="D101" s="54" t="s">
        <v>156</v>
      </c>
      <c r="E101" s="52"/>
      <c r="F101" s="47"/>
      <c r="G101" s="117">
        <f>G102+G104+G106+G109</f>
        <v>1542233.66</v>
      </c>
    </row>
    <row r="102" spans="1:7" ht="35.25" customHeight="1">
      <c r="A102" s="39">
        <v>87</v>
      </c>
      <c r="B102" s="51" t="s">
        <v>169</v>
      </c>
      <c r="C102" s="47">
        <v>912</v>
      </c>
      <c r="D102" s="52" t="s">
        <v>156</v>
      </c>
      <c r="E102" s="52" t="s">
        <v>281</v>
      </c>
      <c r="F102" s="47"/>
      <c r="G102" s="118">
        <f>G103</f>
        <v>227487.22</v>
      </c>
    </row>
    <row r="103" spans="1:7" ht="24.75" customHeight="1">
      <c r="A103" s="39">
        <v>88</v>
      </c>
      <c r="B103" s="60" t="s">
        <v>11</v>
      </c>
      <c r="C103" s="47">
        <v>912</v>
      </c>
      <c r="D103" s="52" t="s">
        <v>156</v>
      </c>
      <c r="E103" s="52" t="s">
        <v>281</v>
      </c>
      <c r="F103" s="47">
        <v>244</v>
      </c>
      <c r="G103" s="118">
        <v>227487.22</v>
      </c>
    </row>
    <row r="104" spans="1:7" ht="48" customHeight="1">
      <c r="A104" s="39">
        <v>89</v>
      </c>
      <c r="B104" s="51" t="s">
        <v>198</v>
      </c>
      <c r="C104" s="47">
        <v>912</v>
      </c>
      <c r="D104" s="52" t="s">
        <v>156</v>
      </c>
      <c r="E104" s="52" t="s">
        <v>282</v>
      </c>
      <c r="F104" s="47"/>
      <c r="G104" s="118">
        <f>G105</f>
        <v>123163</v>
      </c>
    </row>
    <row r="105" spans="1:7" ht="24.75" customHeight="1">
      <c r="A105" s="39">
        <v>90</v>
      </c>
      <c r="B105" s="60" t="s">
        <v>11</v>
      </c>
      <c r="C105" s="47">
        <v>912</v>
      </c>
      <c r="D105" s="52" t="s">
        <v>156</v>
      </c>
      <c r="E105" s="52" t="s">
        <v>282</v>
      </c>
      <c r="F105" s="47">
        <v>244</v>
      </c>
      <c r="G105" s="118">
        <v>123163</v>
      </c>
    </row>
    <row r="106" spans="1:7" ht="48" customHeight="1">
      <c r="A106" s="39">
        <v>91</v>
      </c>
      <c r="B106" s="102" t="s">
        <v>199</v>
      </c>
      <c r="C106" s="47">
        <v>912</v>
      </c>
      <c r="D106" s="52" t="s">
        <v>156</v>
      </c>
      <c r="E106" s="52" t="s">
        <v>283</v>
      </c>
      <c r="F106" s="47"/>
      <c r="G106" s="118">
        <f>G107+G108</f>
        <v>26435.8</v>
      </c>
    </row>
    <row r="107" spans="1:7" ht="24" customHeight="1">
      <c r="A107" s="39">
        <v>92</v>
      </c>
      <c r="B107" s="62" t="s">
        <v>200</v>
      </c>
      <c r="C107" s="47">
        <v>912</v>
      </c>
      <c r="D107" s="52" t="s">
        <v>156</v>
      </c>
      <c r="E107" s="52" t="s">
        <v>283</v>
      </c>
      <c r="F107" s="47">
        <v>111</v>
      </c>
      <c r="G107" s="118">
        <v>20304</v>
      </c>
    </row>
    <row r="108" spans="1:7" ht="36.75" customHeight="1">
      <c r="A108" s="39">
        <v>93</v>
      </c>
      <c r="B108" s="115" t="s">
        <v>302</v>
      </c>
      <c r="C108" s="47">
        <v>912</v>
      </c>
      <c r="D108" s="52" t="s">
        <v>156</v>
      </c>
      <c r="E108" s="52" t="s">
        <v>283</v>
      </c>
      <c r="F108" s="47">
        <v>119</v>
      </c>
      <c r="G108" s="118">
        <v>6131.8</v>
      </c>
    </row>
    <row r="109" spans="1:7" ht="37.5" customHeight="1">
      <c r="A109" s="39">
        <v>94</v>
      </c>
      <c r="B109" s="115" t="s">
        <v>303</v>
      </c>
      <c r="C109" s="47">
        <v>912</v>
      </c>
      <c r="D109" s="52" t="s">
        <v>156</v>
      </c>
      <c r="E109" s="52" t="s">
        <v>304</v>
      </c>
      <c r="F109" s="47">
        <v>244</v>
      </c>
      <c r="G109" s="118">
        <v>1165147.6399999999</v>
      </c>
    </row>
    <row r="110" spans="1:7" ht="11.25" customHeight="1">
      <c r="A110" s="39">
        <v>95</v>
      </c>
      <c r="B110" s="123" t="s">
        <v>324</v>
      </c>
      <c r="C110" s="47">
        <v>912</v>
      </c>
      <c r="D110" s="52" t="s">
        <v>326</v>
      </c>
      <c r="E110" s="52"/>
      <c r="F110" s="47"/>
      <c r="G110" s="117">
        <f>G111</f>
        <v>149300</v>
      </c>
    </row>
    <row r="111" spans="1:7" ht="13.5" customHeight="1">
      <c r="A111" s="39">
        <v>96</v>
      </c>
      <c r="B111" s="123" t="s">
        <v>325</v>
      </c>
      <c r="C111" s="47">
        <v>912</v>
      </c>
      <c r="D111" s="52" t="s">
        <v>327</v>
      </c>
      <c r="E111" s="52" t="s">
        <v>328</v>
      </c>
      <c r="F111" s="47"/>
      <c r="G111" s="118">
        <f>G112+G113</f>
        <v>149300</v>
      </c>
    </row>
    <row r="112" spans="1:7" ht="25.5" customHeight="1">
      <c r="A112" s="39">
        <v>97</v>
      </c>
      <c r="B112" s="102" t="s">
        <v>200</v>
      </c>
      <c r="C112" s="47">
        <v>912</v>
      </c>
      <c r="D112" s="52" t="s">
        <v>327</v>
      </c>
      <c r="E112" s="52" t="s">
        <v>328</v>
      </c>
      <c r="F112" s="47">
        <v>111</v>
      </c>
      <c r="G112" s="118">
        <v>114669.7</v>
      </c>
    </row>
    <row r="113" spans="1:7" ht="36" customHeight="1">
      <c r="A113" s="39">
        <v>98</v>
      </c>
      <c r="B113" s="115" t="s">
        <v>302</v>
      </c>
      <c r="C113" s="47">
        <v>912</v>
      </c>
      <c r="D113" s="52" t="s">
        <v>327</v>
      </c>
      <c r="E113" s="52" t="s">
        <v>328</v>
      </c>
      <c r="F113" s="47">
        <v>119</v>
      </c>
      <c r="G113" s="118">
        <v>34630.300000000003</v>
      </c>
    </row>
    <row r="114" spans="1:7" ht="11.25" customHeight="1">
      <c r="A114" s="39">
        <v>96</v>
      </c>
      <c r="B114" s="123" t="s">
        <v>440</v>
      </c>
      <c r="C114" s="49">
        <v>912</v>
      </c>
      <c r="D114" s="54" t="s">
        <v>443</v>
      </c>
      <c r="E114" s="54"/>
      <c r="F114" s="49"/>
      <c r="G114" s="117">
        <f>G115</f>
        <v>8000</v>
      </c>
    </row>
    <row r="115" spans="1:7" ht="14.25" customHeight="1">
      <c r="A115" s="39">
        <v>97</v>
      </c>
      <c r="B115" s="123" t="s">
        <v>441</v>
      </c>
      <c r="C115" s="49">
        <v>912</v>
      </c>
      <c r="D115" s="54" t="s">
        <v>444</v>
      </c>
      <c r="E115" s="54" t="s">
        <v>445</v>
      </c>
      <c r="F115" s="49"/>
      <c r="G115" s="117">
        <f>G116</f>
        <v>8000</v>
      </c>
    </row>
    <row r="116" spans="1:7" ht="35.25" customHeight="1">
      <c r="A116" s="39">
        <v>98</v>
      </c>
      <c r="B116" s="115" t="s">
        <v>442</v>
      </c>
      <c r="C116" s="47">
        <v>912</v>
      </c>
      <c r="D116" s="52" t="s">
        <v>444</v>
      </c>
      <c r="E116" s="52" t="s">
        <v>445</v>
      </c>
      <c r="F116" s="47"/>
      <c r="G116" s="118">
        <f>G117</f>
        <v>8000</v>
      </c>
    </row>
    <row r="117" spans="1:7" ht="26.25" customHeight="1">
      <c r="A117" s="39">
        <v>99</v>
      </c>
      <c r="B117" s="102" t="s">
        <v>11</v>
      </c>
      <c r="C117" s="47">
        <v>912</v>
      </c>
      <c r="D117" s="52" t="s">
        <v>444</v>
      </c>
      <c r="E117" s="52" t="s">
        <v>445</v>
      </c>
      <c r="F117" s="47">
        <v>244</v>
      </c>
      <c r="G117" s="118">
        <v>8000</v>
      </c>
    </row>
    <row r="118" spans="1:7" ht="12" customHeight="1">
      <c r="A118" s="39">
        <v>99</v>
      </c>
      <c r="B118" s="123" t="s">
        <v>244</v>
      </c>
      <c r="C118" s="47">
        <v>912</v>
      </c>
      <c r="D118" s="52" t="s">
        <v>246</v>
      </c>
      <c r="E118" s="52"/>
      <c r="F118" s="47"/>
      <c r="G118" s="117">
        <f>G119</f>
        <v>21702.799999999999</v>
      </c>
    </row>
    <row r="119" spans="1:7" ht="13.5" customHeight="1">
      <c r="A119" s="39">
        <v>100</v>
      </c>
      <c r="B119" s="123" t="s">
        <v>206</v>
      </c>
      <c r="C119" s="47">
        <v>912</v>
      </c>
      <c r="D119" s="52" t="s">
        <v>207</v>
      </c>
      <c r="E119" s="52"/>
      <c r="F119" s="47"/>
      <c r="G119" s="118">
        <f>G120+G121</f>
        <v>21702.799999999999</v>
      </c>
    </row>
    <row r="120" spans="1:7" ht="35.25" customHeight="1">
      <c r="A120" s="39">
        <v>101</v>
      </c>
      <c r="B120" s="102" t="s">
        <v>208</v>
      </c>
      <c r="C120" s="47">
        <v>912</v>
      </c>
      <c r="D120" s="52" t="s">
        <v>207</v>
      </c>
      <c r="E120" s="52" t="s">
        <v>297</v>
      </c>
      <c r="F120" s="47">
        <v>244</v>
      </c>
      <c r="G120" s="118">
        <v>6552.8</v>
      </c>
    </row>
    <row r="121" spans="1:7" ht="22.5" customHeight="1">
      <c r="A121" s="39">
        <v>102</v>
      </c>
      <c r="B121" s="115" t="s">
        <v>209</v>
      </c>
      <c r="C121" s="47">
        <v>912</v>
      </c>
      <c r="D121" s="52" t="s">
        <v>207</v>
      </c>
      <c r="E121" s="52" t="s">
        <v>284</v>
      </c>
      <c r="F121" s="47">
        <v>244</v>
      </c>
      <c r="G121" s="118">
        <v>15150</v>
      </c>
    </row>
    <row r="122" spans="1:7" ht="12" hidden="1" customHeight="1">
      <c r="A122" s="39">
        <v>91</v>
      </c>
      <c r="B122" s="155" t="s">
        <v>344</v>
      </c>
      <c r="C122" s="47">
        <v>912</v>
      </c>
      <c r="D122" s="154" t="s">
        <v>345</v>
      </c>
      <c r="E122" s="154"/>
      <c r="F122" s="154"/>
      <c r="G122" s="156">
        <f t="shared" ref="G122:G127" si="0">G123</f>
        <v>0</v>
      </c>
    </row>
    <row r="123" spans="1:7" ht="15" hidden="1" customHeight="1">
      <c r="A123" s="39">
        <v>92</v>
      </c>
      <c r="B123" s="155" t="s">
        <v>346</v>
      </c>
      <c r="C123" s="47">
        <v>912</v>
      </c>
      <c r="D123" s="154" t="s">
        <v>347</v>
      </c>
      <c r="E123" s="154"/>
      <c r="F123" s="154"/>
      <c r="G123" s="157">
        <f t="shared" si="0"/>
        <v>0</v>
      </c>
    </row>
    <row r="124" spans="1:7" ht="23.25" hidden="1" customHeight="1">
      <c r="A124" s="39">
        <v>93</v>
      </c>
      <c r="B124" s="153" t="s">
        <v>348</v>
      </c>
      <c r="C124" s="47">
        <v>912</v>
      </c>
      <c r="D124" s="154" t="s">
        <v>347</v>
      </c>
      <c r="E124" s="154" t="s">
        <v>289</v>
      </c>
      <c r="F124" s="154"/>
      <c r="G124" s="157">
        <f t="shared" si="0"/>
        <v>0</v>
      </c>
    </row>
    <row r="125" spans="1:7" ht="23.25" hidden="1" customHeight="1">
      <c r="A125" s="39">
        <v>94</v>
      </c>
      <c r="B125" s="153" t="s">
        <v>349</v>
      </c>
      <c r="C125" s="47">
        <v>912</v>
      </c>
      <c r="D125" s="154" t="s">
        <v>347</v>
      </c>
      <c r="E125" s="154" t="s">
        <v>350</v>
      </c>
      <c r="F125" s="154"/>
      <c r="G125" s="157">
        <f t="shared" si="0"/>
        <v>0</v>
      </c>
    </row>
    <row r="126" spans="1:7" ht="23.25" hidden="1" customHeight="1">
      <c r="A126" s="39">
        <v>95</v>
      </c>
      <c r="B126" s="153" t="s">
        <v>349</v>
      </c>
      <c r="C126" s="47">
        <v>912</v>
      </c>
      <c r="D126" s="154" t="s">
        <v>347</v>
      </c>
      <c r="E126" s="154" t="s">
        <v>351</v>
      </c>
      <c r="F126" s="154"/>
      <c r="G126" s="157">
        <f t="shared" si="0"/>
        <v>0</v>
      </c>
    </row>
    <row r="127" spans="1:7" ht="13.5" hidden="1" customHeight="1">
      <c r="A127" s="39">
        <v>96</v>
      </c>
      <c r="B127" s="153" t="s">
        <v>352</v>
      </c>
      <c r="C127" s="47">
        <v>912</v>
      </c>
      <c r="D127" s="154" t="s">
        <v>347</v>
      </c>
      <c r="E127" s="154" t="s">
        <v>351</v>
      </c>
      <c r="F127" s="154" t="s">
        <v>353</v>
      </c>
      <c r="G127" s="157">
        <f t="shared" si="0"/>
        <v>0</v>
      </c>
    </row>
    <row r="128" spans="1:7" ht="14.25" hidden="1" customHeight="1">
      <c r="A128" s="39">
        <v>97</v>
      </c>
      <c r="B128" s="184" t="s">
        <v>354</v>
      </c>
      <c r="C128" s="187">
        <v>912</v>
      </c>
      <c r="D128" s="185" t="s">
        <v>347</v>
      </c>
      <c r="E128" s="185" t="s">
        <v>351</v>
      </c>
      <c r="F128" s="185" t="s">
        <v>355</v>
      </c>
      <c r="G128" s="186">
        <v>0</v>
      </c>
    </row>
    <row r="129" spans="1:7" ht="15" hidden="1" customHeight="1">
      <c r="A129" s="39"/>
      <c r="B129" s="42" t="s">
        <v>461</v>
      </c>
      <c r="C129" s="49">
        <v>912</v>
      </c>
      <c r="D129" s="54" t="s">
        <v>462</v>
      </c>
      <c r="E129" s="47"/>
      <c r="F129" s="47"/>
      <c r="G129" s="117">
        <f>G131</f>
        <v>290000</v>
      </c>
    </row>
    <row r="130" spans="1:7" ht="12" customHeight="1">
      <c r="A130" s="39"/>
      <c r="B130" s="61" t="s">
        <v>463</v>
      </c>
      <c r="C130" s="49">
        <v>912</v>
      </c>
      <c r="D130" s="54" t="s">
        <v>464</v>
      </c>
      <c r="E130" s="47"/>
      <c r="F130" s="47"/>
      <c r="G130" s="117">
        <f>G131</f>
        <v>290000</v>
      </c>
    </row>
    <row r="131" spans="1:7" ht="13.5" customHeight="1">
      <c r="A131" s="39"/>
      <c r="B131" s="188" t="s">
        <v>465</v>
      </c>
      <c r="C131" s="47">
        <v>912</v>
      </c>
      <c r="D131" s="52" t="s">
        <v>464</v>
      </c>
      <c r="E131" s="47">
        <v>3960080000</v>
      </c>
      <c r="F131" s="47"/>
      <c r="G131" s="118">
        <f>G132+G133</f>
        <v>290000</v>
      </c>
    </row>
    <row r="132" spans="1:7" ht="15" customHeight="1">
      <c r="A132" s="39"/>
      <c r="B132" s="102" t="s">
        <v>200</v>
      </c>
      <c r="C132" s="47">
        <v>912</v>
      </c>
      <c r="D132" s="52" t="s">
        <v>464</v>
      </c>
      <c r="E132" s="47">
        <v>3960080000</v>
      </c>
      <c r="F132" s="47">
        <v>111</v>
      </c>
      <c r="G132" s="118">
        <v>222734</v>
      </c>
    </row>
    <row r="133" spans="1:7" ht="24.75" customHeight="1">
      <c r="A133" s="39"/>
      <c r="B133" s="102" t="s">
        <v>302</v>
      </c>
      <c r="C133" s="47">
        <v>912</v>
      </c>
      <c r="D133" s="52" t="s">
        <v>464</v>
      </c>
      <c r="E133" s="47">
        <v>3960080000</v>
      </c>
      <c r="F133" s="47">
        <v>119</v>
      </c>
      <c r="G133" s="118">
        <v>67266</v>
      </c>
    </row>
    <row r="134" spans="1:7" ht="15.75" customHeight="1">
      <c r="A134" s="39">
        <v>103</v>
      </c>
      <c r="B134" s="47" t="s">
        <v>239</v>
      </c>
      <c r="C134" s="47"/>
      <c r="D134" s="52"/>
      <c r="E134" s="52"/>
      <c r="F134" s="47"/>
      <c r="G134" s="117">
        <f>G10+G63+G70+G78+G92+G118+G110+G122+G114+G129</f>
        <v>12047964.890000002</v>
      </c>
    </row>
    <row r="135" spans="1:7">
      <c r="B135" s="63"/>
      <c r="C135" s="63"/>
      <c r="D135" s="69"/>
      <c r="E135" s="63"/>
      <c r="F135" s="69"/>
      <c r="G135" s="69"/>
    </row>
    <row r="136" spans="1:7">
      <c r="B136" s="63"/>
      <c r="C136" s="63"/>
      <c r="D136" s="69"/>
      <c r="E136" s="63"/>
      <c r="F136" s="69"/>
      <c r="G136" s="69"/>
    </row>
    <row r="137" spans="1:7" ht="54" customHeight="1"/>
    <row r="138" spans="1:7" ht="62.25" customHeight="1"/>
    <row r="139" spans="1:7" ht="59.25" customHeight="1"/>
    <row r="140" spans="1:7" ht="68.25" customHeight="1"/>
    <row r="141" spans="1:7" ht="70.5" customHeight="1"/>
    <row r="143" spans="1:7" ht="45" customHeight="1"/>
    <row r="146" ht="75.75" customHeight="1"/>
    <row r="150" ht="38.25" customHeight="1"/>
  </sheetData>
  <mergeCells count="7">
    <mergeCell ref="B2:G2"/>
    <mergeCell ref="A7:A8"/>
    <mergeCell ref="A5:G5"/>
    <mergeCell ref="C7:F7"/>
    <mergeCell ref="B4:G4"/>
    <mergeCell ref="B7:B8"/>
    <mergeCell ref="G7:G8"/>
  </mergeCells>
  <phoneticPr fontId="3" type="noConversion"/>
  <pageMargins left="0.15748031496062992" right="0.15748031496062992" top="0.19685039370078741" bottom="0.1968503937007874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6"/>
  <sheetViews>
    <sheetView topLeftCell="A10" workbookViewId="0">
      <selection activeCell="E5" sqref="E5"/>
    </sheetView>
  </sheetViews>
  <sheetFormatPr defaultRowHeight="12.75"/>
  <cols>
    <col min="1" max="1" width="5.7109375" customWidth="1"/>
    <col min="2" max="2" width="5.85546875" customWidth="1"/>
    <col min="3" max="3" width="4.42578125" customWidth="1"/>
    <col min="4" max="4" width="20.85546875" customWidth="1"/>
    <col min="5" max="5" width="123.42578125" customWidth="1"/>
  </cols>
  <sheetData>
    <row r="2" spans="1:5" ht="15">
      <c r="A2" s="14"/>
      <c r="B2" s="14"/>
      <c r="C2" s="14"/>
      <c r="D2" s="7"/>
      <c r="E2" s="7" t="s">
        <v>111</v>
      </c>
    </row>
    <row r="3" spans="1:5" ht="15">
      <c r="A3" s="14"/>
      <c r="B3" s="14"/>
      <c r="C3" s="14"/>
      <c r="D3" s="7"/>
      <c r="E3" s="7" t="s">
        <v>294</v>
      </c>
    </row>
    <row r="4" spans="1:5" ht="15">
      <c r="A4" s="14"/>
      <c r="B4" s="14"/>
      <c r="C4" s="14"/>
      <c r="D4" s="7"/>
      <c r="E4" s="7" t="s">
        <v>478</v>
      </c>
    </row>
    <row r="5" spans="1:5" ht="15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111</v>
      </c>
    </row>
    <row r="7" spans="1:5" ht="15">
      <c r="A7" s="14"/>
      <c r="B7" s="14"/>
      <c r="C7" s="14"/>
      <c r="D7" s="15"/>
      <c r="E7" s="7" t="s">
        <v>294</v>
      </c>
    </row>
    <row r="8" spans="1:5" ht="15">
      <c r="A8" s="14"/>
      <c r="B8" s="14"/>
      <c r="C8" s="14"/>
      <c r="D8" s="15"/>
      <c r="E8" s="7" t="s">
        <v>389</v>
      </c>
    </row>
    <row r="9" spans="1:5" ht="15">
      <c r="A9" s="14"/>
      <c r="B9" s="14"/>
      <c r="C9" s="14"/>
      <c r="D9" s="15"/>
      <c r="E9" s="16"/>
    </row>
    <row r="10" spans="1:5" ht="15.75">
      <c r="A10" s="232" t="s">
        <v>358</v>
      </c>
      <c r="B10" s="232"/>
      <c r="C10" s="232"/>
      <c r="D10" s="232"/>
      <c r="E10" s="232"/>
    </row>
    <row r="11" spans="1:5" ht="11.25" customHeight="1">
      <c r="A11" s="33"/>
      <c r="B11" s="33"/>
      <c r="C11" s="33"/>
      <c r="D11" s="33"/>
      <c r="E11" s="33"/>
    </row>
    <row r="12" spans="1:5" ht="22.5" customHeight="1">
      <c r="A12" s="233" t="s">
        <v>81</v>
      </c>
      <c r="B12" s="234"/>
      <c r="C12" s="235"/>
      <c r="D12" s="22" t="s">
        <v>82</v>
      </c>
      <c r="E12" s="21" t="s">
        <v>83</v>
      </c>
    </row>
    <row r="13" spans="1:5" ht="36">
      <c r="A13" s="23" t="s">
        <v>84</v>
      </c>
      <c r="B13" s="23" t="s">
        <v>85</v>
      </c>
      <c r="C13" s="21" t="s">
        <v>57</v>
      </c>
      <c r="D13" s="22"/>
      <c r="E13" s="21"/>
    </row>
    <row r="14" spans="1:5" ht="30.75" customHeight="1">
      <c r="A14" s="238" t="s">
        <v>120</v>
      </c>
      <c r="B14" s="241" t="s">
        <v>121</v>
      </c>
      <c r="C14" s="21">
        <v>890</v>
      </c>
      <c r="D14" s="129" t="s">
        <v>469</v>
      </c>
      <c r="E14" s="130" t="s">
        <v>139</v>
      </c>
    </row>
    <row r="15" spans="1:5" ht="24.75" customHeight="1">
      <c r="A15" s="239"/>
      <c r="B15" s="242"/>
      <c r="C15" s="128">
        <v>890</v>
      </c>
      <c r="D15" s="129" t="s">
        <v>96</v>
      </c>
      <c r="E15" s="130" t="s">
        <v>97</v>
      </c>
    </row>
    <row r="16" spans="1:5" ht="45.75" customHeight="1">
      <c r="A16" s="240"/>
      <c r="B16" s="243"/>
      <c r="C16" s="74" t="s">
        <v>137</v>
      </c>
      <c r="D16" s="131" t="s">
        <v>98</v>
      </c>
      <c r="E16" s="132" t="s">
        <v>122</v>
      </c>
    </row>
    <row r="17" spans="1:5" ht="27.75" customHeight="1">
      <c r="A17" s="236" t="s">
        <v>119</v>
      </c>
      <c r="B17" s="237" t="s">
        <v>230</v>
      </c>
      <c r="C17" s="74" t="s">
        <v>118</v>
      </c>
      <c r="D17" s="131" t="s">
        <v>113</v>
      </c>
      <c r="E17" s="133" t="s">
        <v>64</v>
      </c>
    </row>
    <row r="18" spans="1:5" ht="26.25" customHeight="1">
      <c r="A18" s="228"/>
      <c r="B18" s="230"/>
      <c r="C18" s="74" t="s">
        <v>118</v>
      </c>
      <c r="D18" s="131" t="s">
        <v>123</v>
      </c>
      <c r="E18" s="133" t="s">
        <v>64</v>
      </c>
    </row>
    <row r="19" spans="1:5" ht="24.75" customHeight="1">
      <c r="A19" s="228"/>
      <c r="B19" s="230"/>
      <c r="C19" s="74" t="s">
        <v>118</v>
      </c>
      <c r="D19" s="131" t="s">
        <v>124</v>
      </c>
      <c r="E19" s="133" t="s">
        <v>64</v>
      </c>
    </row>
    <row r="20" spans="1:5" ht="24.75" customHeight="1">
      <c r="A20" s="228"/>
      <c r="B20" s="230"/>
      <c r="C20" s="74" t="s">
        <v>118</v>
      </c>
      <c r="D20" s="131" t="s">
        <v>125</v>
      </c>
      <c r="E20" s="133" t="s">
        <v>64</v>
      </c>
    </row>
    <row r="21" spans="1:5" ht="36.75" customHeight="1">
      <c r="A21" s="228"/>
      <c r="B21" s="230"/>
      <c r="C21" s="74" t="s">
        <v>118</v>
      </c>
      <c r="D21" s="134" t="s">
        <v>93</v>
      </c>
      <c r="E21" s="132" t="s">
        <v>95</v>
      </c>
    </row>
    <row r="22" spans="1:5" ht="39.75" customHeight="1">
      <c r="A22" s="228"/>
      <c r="B22" s="230"/>
      <c r="C22" s="74" t="s">
        <v>118</v>
      </c>
      <c r="D22" s="134" t="s">
        <v>114</v>
      </c>
      <c r="E22" s="132" t="s">
        <v>95</v>
      </c>
    </row>
    <row r="23" spans="1:5" ht="41.25" customHeight="1">
      <c r="A23" s="228"/>
      <c r="B23" s="230"/>
      <c r="C23" s="74" t="s">
        <v>118</v>
      </c>
      <c r="D23" s="134" t="s">
        <v>115</v>
      </c>
      <c r="E23" s="139" t="s">
        <v>95</v>
      </c>
    </row>
    <row r="24" spans="1:5" ht="24" customHeight="1">
      <c r="A24" s="228"/>
      <c r="B24" s="230"/>
      <c r="C24" s="74" t="s">
        <v>118</v>
      </c>
      <c r="D24" s="134" t="s">
        <v>92</v>
      </c>
      <c r="E24" s="173" t="s">
        <v>67</v>
      </c>
    </row>
    <row r="25" spans="1:5" ht="25.5" customHeight="1">
      <c r="A25" s="228"/>
      <c r="B25" s="230"/>
      <c r="C25" s="74" t="s">
        <v>118</v>
      </c>
      <c r="D25" s="134" t="s">
        <v>116</v>
      </c>
      <c r="E25" s="173" t="s">
        <v>67</v>
      </c>
    </row>
    <row r="26" spans="1:5" ht="24.75" customHeight="1">
      <c r="A26" s="228"/>
      <c r="B26" s="230"/>
      <c r="C26" s="74" t="s">
        <v>118</v>
      </c>
      <c r="D26" s="134" t="s">
        <v>117</v>
      </c>
      <c r="E26" s="173" t="s">
        <v>67</v>
      </c>
    </row>
    <row r="27" spans="1:5" ht="25.5" customHeight="1">
      <c r="A27" s="228"/>
      <c r="B27" s="230"/>
      <c r="C27" s="74" t="s">
        <v>118</v>
      </c>
      <c r="D27" s="134" t="s">
        <v>138</v>
      </c>
      <c r="E27" s="136" t="s">
        <v>139</v>
      </c>
    </row>
    <row r="28" spans="1:5" ht="25.5" customHeight="1">
      <c r="A28" s="228"/>
      <c r="B28" s="230"/>
      <c r="C28" s="74" t="s">
        <v>118</v>
      </c>
      <c r="D28" s="134" t="s">
        <v>387</v>
      </c>
      <c r="E28" s="136" t="s">
        <v>388</v>
      </c>
    </row>
    <row r="29" spans="1:5" ht="14.25" customHeight="1">
      <c r="A29" s="228"/>
      <c r="B29" s="230"/>
      <c r="C29" s="74" t="s">
        <v>118</v>
      </c>
      <c r="D29" s="134" t="s">
        <v>0</v>
      </c>
      <c r="E29" s="136" t="s">
        <v>1</v>
      </c>
    </row>
    <row r="30" spans="1:5" ht="16.5" customHeight="1">
      <c r="A30" s="228"/>
      <c r="B30" s="230"/>
      <c r="C30" s="74" t="s">
        <v>118</v>
      </c>
      <c r="D30" s="134" t="s">
        <v>96</v>
      </c>
      <c r="E30" s="133" t="s">
        <v>97</v>
      </c>
    </row>
    <row r="31" spans="1:5" ht="16.5" customHeight="1">
      <c r="A31" s="228"/>
      <c r="B31" s="174"/>
      <c r="C31" s="74" t="s">
        <v>118</v>
      </c>
      <c r="D31" s="134" t="s">
        <v>94</v>
      </c>
      <c r="E31" s="133" t="s">
        <v>86</v>
      </c>
    </row>
    <row r="32" spans="1:5" ht="13.5" customHeight="1">
      <c r="A32" s="228" t="s">
        <v>119</v>
      </c>
      <c r="B32" s="230" t="s">
        <v>230</v>
      </c>
      <c r="C32" s="74" t="s">
        <v>118</v>
      </c>
      <c r="D32" s="137" t="s">
        <v>371</v>
      </c>
      <c r="E32" s="136" t="s">
        <v>397</v>
      </c>
    </row>
    <row r="33" spans="1:5" ht="14.25" customHeight="1">
      <c r="A33" s="228"/>
      <c r="B33" s="230"/>
      <c r="C33" s="74" t="s">
        <v>118</v>
      </c>
      <c r="D33" s="137" t="s">
        <v>372</v>
      </c>
      <c r="E33" s="136" t="s">
        <v>398</v>
      </c>
    </row>
    <row r="34" spans="1:5" ht="24" customHeight="1">
      <c r="A34" s="228"/>
      <c r="B34" s="230"/>
      <c r="C34" s="74"/>
      <c r="D34" s="137" t="s">
        <v>400</v>
      </c>
      <c r="E34" s="136" t="s">
        <v>399</v>
      </c>
    </row>
    <row r="35" spans="1:5" ht="13.5" customHeight="1">
      <c r="A35" s="228"/>
      <c r="B35" s="230"/>
      <c r="C35" s="74" t="s">
        <v>118</v>
      </c>
      <c r="D35" s="131" t="s">
        <v>373</v>
      </c>
      <c r="E35" s="136" t="s">
        <v>401</v>
      </c>
    </row>
    <row r="36" spans="1:5" ht="28.5" customHeight="1">
      <c r="A36" s="228"/>
      <c r="B36" s="230"/>
      <c r="C36" s="181" t="s">
        <v>118</v>
      </c>
      <c r="D36" s="131" t="s">
        <v>402</v>
      </c>
      <c r="E36" s="136" t="s">
        <v>403</v>
      </c>
    </row>
    <row r="37" spans="1:5" ht="25.5" customHeight="1">
      <c r="A37" s="228"/>
      <c r="B37" s="230"/>
      <c r="C37" s="74" t="s">
        <v>118</v>
      </c>
      <c r="D37" s="131" t="s">
        <v>386</v>
      </c>
      <c r="E37" s="136" t="s">
        <v>411</v>
      </c>
    </row>
    <row r="38" spans="1:5" ht="26.25" customHeight="1">
      <c r="A38" s="228"/>
      <c r="B38" s="230"/>
      <c r="C38" s="74" t="s">
        <v>118</v>
      </c>
      <c r="D38" s="131" t="s">
        <v>374</v>
      </c>
      <c r="E38" s="136" t="s">
        <v>404</v>
      </c>
    </row>
    <row r="39" spans="1:5" ht="39.75" customHeight="1">
      <c r="A39" s="228"/>
      <c r="B39" s="230"/>
      <c r="C39" s="151">
        <v>912</v>
      </c>
      <c r="D39" s="150" t="s">
        <v>375</v>
      </c>
      <c r="E39" s="133" t="s">
        <v>405</v>
      </c>
    </row>
    <row r="40" spans="1:5" ht="38.25" customHeight="1">
      <c r="A40" s="228"/>
      <c r="B40" s="230"/>
      <c r="C40" s="138">
        <v>912</v>
      </c>
      <c r="D40" s="149" t="s">
        <v>376</v>
      </c>
      <c r="E40" s="132" t="s">
        <v>406</v>
      </c>
    </row>
    <row r="41" spans="1:5" ht="40.5" customHeight="1">
      <c r="A41" s="228"/>
      <c r="B41" s="230"/>
      <c r="C41" s="138">
        <v>912</v>
      </c>
      <c r="D41" s="149" t="s">
        <v>377</v>
      </c>
      <c r="E41" s="132" t="s">
        <v>407</v>
      </c>
    </row>
    <row r="42" spans="1:5" ht="24.75" customHeight="1">
      <c r="A42" s="228"/>
      <c r="B42" s="230"/>
      <c r="C42" s="75">
        <v>912</v>
      </c>
      <c r="D42" s="149" t="s">
        <v>378</v>
      </c>
      <c r="E42" s="175" t="s">
        <v>408</v>
      </c>
    </row>
    <row r="43" spans="1:5" ht="13.5" customHeight="1">
      <c r="A43" s="228"/>
      <c r="B43" s="230"/>
      <c r="C43" s="75">
        <v>912</v>
      </c>
      <c r="D43" s="149" t="s">
        <v>379</v>
      </c>
      <c r="E43" s="175" t="s">
        <v>409</v>
      </c>
    </row>
    <row r="44" spans="1:5" ht="28.5" customHeight="1">
      <c r="A44" s="228"/>
      <c r="B44" s="230"/>
      <c r="C44" s="140">
        <v>912</v>
      </c>
      <c r="D44" s="152" t="s">
        <v>380</v>
      </c>
      <c r="E44" s="141" t="s">
        <v>410</v>
      </c>
    </row>
    <row r="45" spans="1:5" ht="18" customHeight="1">
      <c r="A45" s="228"/>
      <c r="B45" s="230"/>
      <c r="C45" s="140">
        <v>912</v>
      </c>
      <c r="D45" s="152" t="s">
        <v>412</v>
      </c>
      <c r="E45" s="175" t="s">
        <v>413</v>
      </c>
    </row>
    <row r="46" spans="1:5" ht="15" customHeight="1">
      <c r="A46" s="228"/>
      <c r="B46" s="230"/>
      <c r="C46" s="140">
        <v>912</v>
      </c>
      <c r="D46" s="152" t="s">
        <v>415</v>
      </c>
      <c r="E46" s="175" t="s">
        <v>414</v>
      </c>
    </row>
    <row r="47" spans="1:5" ht="24.75" customHeight="1">
      <c r="A47" s="228"/>
      <c r="B47" s="230"/>
      <c r="C47" s="140">
        <v>912</v>
      </c>
      <c r="D47" s="152" t="s">
        <v>381</v>
      </c>
      <c r="E47" s="173" t="s">
        <v>298</v>
      </c>
    </row>
    <row r="48" spans="1:5" ht="38.25" customHeight="1">
      <c r="A48" s="228"/>
      <c r="B48" s="230"/>
      <c r="C48" s="140">
        <v>912</v>
      </c>
      <c r="D48" s="152" t="s">
        <v>416</v>
      </c>
      <c r="E48" s="173" t="s">
        <v>417</v>
      </c>
    </row>
    <row r="49" spans="1:5" ht="25.5" customHeight="1">
      <c r="A49" s="228"/>
      <c r="B49" s="230"/>
      <c r="C49" s="140">
        <v>912</v>
      </c>
      <c r="D49" s="152" t="s">
        <v>418</v>
      </c>
      <c r="E49" s="173" t="s">
        <v>419</v>
      </c>
    </row>
    <row r="50" spans="1:5" ht="24" customHeight="1">
      <c r="A50" s="228"/>
      <c r="B50" s="230"/>
      <c r="C50" s="140">
        <v>912</v>
      </c>
      <c r="D50" s="152" t="s">
        <v>382</v>
      </c>
      <c r="E50" s="173" t="s">
        <v>420</v>
      </c>
    </row>
    <row r="51" spans="1:5" ht="25.5" customHeight="1">
      <c r="A51" s="228"/>
      <c r="B51" s="230"/>
      <c r="C51" s="140">
        <v>912</v>
      </c>
      <c r="D51" s="152" t="s">
        <v>383</v>
      </c>
      <c r="E51" s="173" t="s">
        <v>339</v>
      </c>
    </row>
    <row r="52" spans="1:5" ht="27.75" customHeight="1">
      <c r="A52" s="228"/>
      <c r="B52" s="230"/>
      <c r="C52" s="140"/>
      <c r="D52" s="152" t="s">
        <v>423</v>
      </c>
      <c r="E52" s="173" t="s">
        <v>424</v>
      </c>
    </row>
    <row r="53" spans="1:5" ht="39" customHeight="1">
      <c r="A53" s="228"/>
      <c r="B53" s="230"/>
      <c r="C53" s="140">
        <v>912</v>
      </c>
      <c r="D53" s="152" t="s">
        <v>425</v>
      </c>
      <c r="E53" s="173" t="s">
        <v>426</v>
      </c>
    </row>
    <row r="54" spans="1:5" ht="25.5" customHeight="1">
      <c r="A54" s="228"/>
      <c r="B54" s="230"/>
      <c r="C54" s="140">
        <v>912</v>
      </c>
      <c r="D54" s="152" t="s">
        <v>384</v>
      </c>
      <c r="E54" s="135" t="s">
        <v>422</v>
      </c>
    </row>
    <row r="55" spans="1:5" ht="26.25" customHeight="1">
      <c r="A55" s="229"/>
      <c r="B55" s="231"/>
      <c r="C55" s="140">
        <v>912</v>
      </c>
      <c r="D55" s="152" t="s">
        <v>385</v>
      </c>
      <c r="E55" s="173" t="s">
        <v>421</v>
      </c>
    </row>
    <row r="56" spans="1:5">
      <c r="A56" s="20"/>
      <c r="B56" s="19"/>
      <c r="C56" s="17"/>
      <c r="D56" s="17"/>
    </row>
  </sheetData>
  <mergeCells count="8">
    <mergeCell ref="A32:A55"/>
    <mergeCell ref="B32:B55"/>
    <mergeCell ref="A10:E10"/>
    <mergeCell ref="A12:C12"/>
    <mergeCell ref="A17:A31"/>
    <mergeCell ref="B17:B30"/>
    <mergeCell ref="A14:A16"/>
    <mergeCell ref="B14:B16"/>
  </mergeCells>
  <pageMargins left="0.11811023622047245" right="0.19685039370078741" top="0.15748031496062992" bottom="0.19685039370078741" header="0" footer="0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B3" sqref="B3"/>
    </sheetView>
  </sheetViews>
  <sheetFormatPr defaultRowHeight="12.75"/>
  <cols>
    <col min="1" max="1" width="4.42578125" style="66" customWidth="1"/>
    <col min="2" max="2" width="50.85546875" customWidth="1"/>
    <col min="3" max="3" width="4.28515625" customWidth="1"/>
    <col min="4" max="4" width="4.7109375" style="66" customWidth="1"/>
    <col min="5" max="5" width="19.140625" style="66" customWidth="1"/>
  </cols>
  <sheetData>
    <row r="1" spans="1:7" ht="6.75" customHeight="1"/>
    <row r="2" spans="1:7" ht="44.25" customHeight="1">
      <c r="B2" s="219" t="s">
        <v>481</v>
      </c>
      <c r="C2" s="219"/>
      <c r="D2" s="220"/>
      <c r="E2" s="220"/>
    </row>
    <row r="3" spans="1:7" ht="18.75" customHeight="1"/>
    <row r="4" spans="1:7" ht="36.75" customHeight="1">
      <c r="B4" s="219" t="s">
        <v>393</v>
      </c>
      <c r="C4" s="219"/>
      <c r="D4" s="220"/>
      <c r="E4" s="220"/>
      <c r="F4" s="6"/>
      <c r="G4" s="7"/>
    </row>
    <row r="5" spans="1:7" ht="44.25" customHeight="1">
      <c r="A5" s="249" t="s">
        <v>364</v>
      </c>
      <c r="B5" s="249"/>
      <c r="C5" s="249"/>
      <c r="D5" s="249"/>
      <c r="E5" s="249"/>
      <c r="F5" s="6"/>
      <c r="G5" s="7"/>
    </row>
    <row r="6" spans="1:7">
      <c r="B6" s="37"/>
      <c r="C6" s="37"/>
      <c r="D6" s="68"/>
      <c r="E6" s="70" t="s">
        <v>149</v>
      </c>
      <c r="F6" s="6"/>
      <c r="G6" s="7"/>
    </row>
    <row r="7" spans="1:7" ht="12.75" customHeight="1">
      <c r="A7" s="221" t="s">
        <v>213</v>
      </c>
      <c r="B7" s="227" t="s">
        <v>109</v>
      </c>
      <c r="C7" s="252" t="s">
        <v>201</v>
      </c>
      <c r="D7" s="253"/>
      <c r="E7" s="227" t="s">
        <v>329</v>
      </c>
      <c r="F7" s="6"/>
      <c r="G7" s="16"/>
    </row>
    <row r="8" spans="1:7">
      <c r="A8" s="222"/>
      <c r="B8" s="227"/>
      <c r="C8" s="254"/>
      <c r="D8" s="255"/>
      <c r="E8" s="227"/>
      <c r="F8" s="6"/>
      <c r="G8" s="16"/>
    </row>
    <row r="9" spans="1:7" ht="13.5" customHeight="1">
      <c r="A9" s="66">
        <v>1</v>
      </c>
      <c r="B9" s="42" t="s">
        <v>5</v>
      </c>
      <c r="C9" s="250" t="s">
        <v>249</v>
      </c>
      <c r="D9" s="251"/>
      <c r="E9" s="118">
        <f>E10+E11+E12+E15+E14+E13</f>
        <v>6473034.8800000008</v>
      </c>
    </row>
    <row r="10" spans="1:7" ht="26.25" customHeight="1">
      <c r="A10" s="39">
        <v>2</v>
      </c>
      <c r="B10" s="114" t="s">
        <v>22</v>
      </c>
      <c r="C10" s="250" t="s">
        <v>23</v>
      </c>
      <c r="D10" s="251"/>
      <c r="E10" s="117">
        <v>837121.44</v>
      </c>
    </row>
    <row r="11" spans="1:7" ht="36.75" customHeight="1">
      <c r="A11" s="39">
        <v>3</v>
      </c>
      <c r="B11" s="114" t="s">
        <v>87</v>
      </c>
      <c r="C11" s="250" t="s">
        <v>10</v>
      </c>
      <c r="D11" s="251"/>
      <c r="E11" s="117">
        <v>24000</v>
      </c>
    </row>
    <row r="12" spans="1:7" ht="36.75" customHeight="1">
      <c r="A12" s="39">
        <v>4</v>
      </c>
      <c r="B12" s="114" t="s">
        <v>88</v>
      </c>
      <c r="C12" s="250" t="s">
        <v>14</v>
      </c>
      <c r="D12" s="251"/>
      <c r="E12" s="117">
        <v>5534813.4400000004</v>
      </c>
    </row>
    <row r="13" spans="1:7" ht="15" customHeight="1">
      <c r="A13" s="39">
        <v>5</v>
      </c>
      <c r="B13" s="114" t="s">
        <v>446</v>
      </c>
      <c r="C13" s="250" t="s">
        <v>447</v>
      </c>
      <c r="D13" s="251"/>
      <c r="E13" s="117">
        <v>45000</v>
      </c>
    </row>
    <row r="14" spans="1:7" ht="15" customHeight="1">
      <c r="A14" s="39">
        <v>6</v>
      </c>
      <c r="B14" s="114" t="s">
        <v>184</v>
      </c>
      <c r="C14" s="250" t="s">
        <v>172</v>
      </c>
      <c r="D14" s="251"/>
      <c r="E14" s="117">
        <v>20000</v>
      </c>
    </row>
    <row r="15" spans="1:7" ht="15" customHeight="1">
      <c r="A15" s="39">
        <v>7</v>
      </c>
      <c r="B15" s="114" t="s">
        <v>89</v>
      </c>
      <c r="C15" s="250" t="s">
        <v>17</v>
      </c>
      <c r="D15" s="251"/>
      <c r="E15" s="117">
        <v>12100</v>
      </c>
    </row>
    <row r="16" spans="1:7" s="32" customFormat="1" ht="12.75" customHeight="1">
      <c r="A16" s="67">
        <v>8</v>
      </c>
      <c r="B16" s="114" t="s">
        <v>4</v>
      </c>
      <c r="C16" s="250" t="s">
        <v>252</v>
      </c>
      <c r="D16" s="251"/>
      <c r="E16" s="117">
        <f>E17</f>
        <v>371320</v>
      </c>
    </row>
    <row r="17" spans="1:5" s="32" customFormat="1" ht="12" customHeight="1">
      <c r="A17" s="67">
        <v>9</v>
      </c>
      <c r="B17" s="114" t="s">
        <v>188</v>
      </c>
      <c r="C17" s="250" t="s">
        <v>21</v>
      </c>
      <c r="D17" s="251"/>
      <c r="E17" s="117">
        <v>371320</v>
      </c>
    </row>
    <row r="18" spans="1:5" s="32" customFormat="1" ht="24" customHeight="1">
      <c r="A18" s="67">
        <v>10</v>
      </c>
      <c r="B18" s="159" t="s">
        <v>6</v>
      </c>
      <c r="C18" s="250" t="s">
        <v>250</v>
      </c>
      <c r="D18" s="251"/>
      <c r="E18" s="127">
        <f>E19</f>
        <v>100152.95</v>
      </c>
    </row>
    <row r="19" spans="1:5" s="32" customFormat="1" ht="13.5" customHeight="1">
      <c r="A19" s="67">
        <v>11</v>
      </c>
      <c r="B19" s="114" t="s">
        <v>190</v>
      </c>
      <c r="C19" s="250" t="s">
        <v>18</v>
      </c>
      <c r="D19" s="251"/>
      <c r="E19" s="118">
        <v>100152.95</v>
      </c>
    </row>
    <row r="20" spans="1:5" ht="15.75" customHeight="1">
      <c r="A20" s="39">
        <v>12</v>
      </c>
      <c r="B20" s="59" t="s">
        <v>192</v>
      </c>
      <c r="C20" s="250" t="s">
        <v>248</v>
      </c>
      <c r="D20" s="251"/>
      <c r="E20" s="117">
        <f>E21</f>
        <v>2380000</v>
      </c>
    </row>
    <row r="21" spans="1:5" ht="13.5" customHeight="1">
      <c r="A21" s="39">
        <v>13</v>
      </c>
      <c r="B21" s="114" t="s">
        <v>7</v>
      </c>
      <c r="C21" s="250" t="s">
        <v>155</v>
      </c>
      <c r="D21" s="251"/>
      <c r="E21" s="117">
        <v>2380000</v>
      </c>
    </row>
    <row r="22" spans="1:5" ht="12.75" customHeight="1">
      <c r="A22" s="39">
        <v>14</v>
      </c>
      <c r="B22" s="114" t="s">
        <v>2</v>
      </c>
      <c r="C22" s="250" t="s">
        <v>3</v>
      </c>
      <c r="D22" s="251"/>
      <c r="E22" s="117">
        <f>E23+E24+E25</f>
        <v>2254454.2599999998</v>
      </c>
    </row>
    <row r="23" spans="1:5" ht="12.75" customHeight="1">
      <c r="A23" s="39">
        <v>15</v>
      </c>
      <c r="B23" s="123" t="s">
        <v>193</v>
      </c>
      <c r="C23" s="250" t="s">
        <v>20</v>
      </c>
      <c r="D23" s="251"/>
      <c r="E23" s="117">
        <v>665337</v>
      </c>
    </row>
    <row r="24" spans="1:5" ht="15" customHeight="1">
      <c r="A24" s="39">
        <v>16</v>
      </c>
      <c r="B24" s="55" t="s">
        <v>196</v>
      </c>
      <c r="C24" s="250" t="s">
        <v>19</v>
      </c>
      <c r="D24" s="251"/>
      <c r="E24" s="117">
        <v>46883.6</v>
      </c>
    </row>
    <row r="25" spans="1:5" ht="14.25" customHeight="1">
      <c r="A25" s="39">
        <v>17</v>
      </c>
      <c r="B25" s="114" t="s">
        <v>90</v>
      </c>
      <c r="C25" s="250" t="s">
        <v>156</v>
      </c>
      <c r="D25" s="251"/>
      <c r="E25" s="117">
        <v>1542233.66</v>
      </c>
    </row>
    <row r="26" spans="1:5">
      <c r="A26" s="39">
        <v>18</v>
      </c>
      <c r="B26" s="123" t="s">
        <v>324</v>
      </c>
      <c r="C26" s="245" t="s">
        <v>326</v>
      </c>
      <c r="D26" s="246"/>
      <c r="E26" s="117">
        <f>E27</f>
        <v>149300</v>
      </c>
    </row>
    <row r="27" spans="1:5" ht="13.5" customHeight="1">
      <c r="A27" s="39">
        <v>19</v>
      </c>
      <c r="B27" s="123" t="s">
        <v>325</v>
      </c>
      <c r="C27" s="245" t="s">
        <v>327</v>
      </c>
      <c r="D27" s="246"/>
      <c r="E27" s="118">
        <v>149300</v>
      </c>
    </row>
    <row r="28" spans="1:5" ht="16.5" customHeight="1">
      <c r="A28" s="39">
        <v>20</v>
      </c>
      <c r="B28" s="123" t="s">
        <v>440</v>
      </c>
      <c r="C28" s="245" t="s">
        <v>443</v>
      </c>
      <c r="D28" s="246"/>
      <c r="E28" s="117">
        <f>E29</f>
        <v>8000</v>
      </c>
    </row>
    <row r="29" spans="1:5" ht="12.75" customHeight="1">
      <c r="A29" s="39">
        <v>21</v>
      </c>
      <c r="B29" s="123" t="s">
        <v>441</v>
      </c>
      <c r="C29" s="245" t="s">
        <v>444</v>
      </c>
      <c r="D29" s="246"/>
      <c r="E29" s="118">
        <v>8000</v>
      </c>
    </row>
    <row r="30" spans="1:5">
      <c r="A30" s="39">
        <v>22</v>
      </c>
      <c r="B30" s="123" t="s">
        <v>245</v>
      </c>
      <c r="C30" s="245" t="s">
        <v>246</v>
      </c>
      <c r="D30" s="246"/>
      <c r="E30" s="117">
        <f>E31</f>
        <v>21702.799999999999</v>
      </c>
    </row>
    <row r="31" spans="1:5">
      <c r="A31" s="64">
        <v>23</v>
      </c>
      <c r="B31" s="123" t="s">
        <v>206</v>
      </c>
      <c r="C31" s="245" t="s">
        <v>207</v>
      </c>
      <c r="D31" s="246"/>
      <c r="E31" s="117">
        <v>21702.799999999999</v>
      </c>
    </row>
    <row r="32" spans="1:5" hidden="1">
      <c r="A32" s="39">
        <v>34</v>
      </c>
      <c r="B32" s="158" t="s">
        <v>344</v>
      </c>
      <c r="C32" s="247" t="s">
        <v>345</v>
      </c>
      <c r="D32" s="248"/>
      <c r="E32" s="117">
        <f>E33</f>
        <v>0</v>
      </c>
    </row>
    <row r="33" spans="1:5" hidden="1">
      <c r="A33" s="39">
        <v>35</v>
      </c>
      <c r="B33" s="158" t="s">
        <v>346</v>
      </c>
      <c r="C33" s="247" t="s">
        <v>347</v>
      </c>
      <c r="D33" s="248"/>
      <c r="E33" s="117">
        <f>E34</f>
        <v>0</v>
      </c>
    </row>
    <row r="34" spans="1:5" hidden="1">
      <c r="A34" s="39">
        <v>36</v>
      </c>
      <c r="B34" s="189" t="s">
        <v>346</v>
      </c>
      <c r="C34" s="190" t="s">
        <v>60</v>
      </c>
      <c r="D34" s="190" t="s">
        <v>29</v>
      </c>
      <c r="E34" s="118">
        <v>0</v>
      </c>
    </row>
    <row r="35" spans="1:5" ht="12" customHeight="1">
      <c r="A35" s="39">
        <v>24</v>
      </c>
      <c r="B35" s="158" t="s">
        <v>461</v>
      </c>
      <c r="C35" s="244" t="s">
        <v>462</v>
      </c>
      <c r="D35" s="244"/>
      <c r="E35" s="117">
        <f>E36</f>
        <v>290000</v>
      </c>
    </row>
    <row r="36" spans="1:5" ht="12" customHeight="1">
      <c r="A36" s="39">
        <v>25</v>
      </c>
      <c r="B36" s="158" t="s">
        <v>463</v>
      </c>
      <c r="C36" s="244" t="s">
        <v>464</v>
      </c>
      <c r="D36" s="244"/>
      <c r="E36" s="118">
        <v>290000</v>
      </c>
    </row>
    <row r="37" spans="1:5" ht="13.5" customHeight="1">
      <c r="A37" s="39">
        <v>24</v>
      </c>
      <c r="B37" s="49" t="s">
        <v>239</v>
      </c>
      <c r="C37" s="256"/>
      <c r="D37" s="257"/>
      <c r="E37" s="117">
        <f>E9+E16+E18+E20+E22+E30+E26+E32+E28+E35</f>
        <v>12047964.890000002</v>
      </c>
    </row>
    <row r="40" spans="1:5" ht="54" customHeight="1">
      <c r="C40" s="38"/>
      <c r="D40" s="178"/>
      <c r="E40" s="178"/>
    </row>
    <row r="41" spans="1:5" ht="62.25" customHeight="1"/>
    <row r="42" spans="1:5" ht="59.25" customHeight="1"/>
    <row r="43" spans="1:5" ht="68.25" customHeight="1"/>
    <row r="44" spans="1:5" ht="70.5" customHeight="1">
      <c r="C44" s="38"/>
      <c r="D44" s="178"/>
      <c r="E44" s="178"/>
    </row>
    <row r="45" spans="1:5">
      <c r="C45" s="38"/>
      <c r="D45" s="178"/>
      <c r="E45" s="178"/>
    </row>
    <row r="46" spans="1:5" ht="45" customHeight="1"/>
    <row r="49" spans="3:5" ht="75.75" customHeight="1"/>
    <row r="53" spans="3:5" ht="38.25" customHeight="1"/>
    <row r="54" spans="3:5">
      <c r="C54" s="38"/>
      <c r="D54" s="178"/>
      <c r="E54" s="178"/>
    </row>
    <row r="57" spans="3:5">
      <c r="C57" s="38"/>
      <c r="D57" s="178"/>
      <c r="E57" s="178"/>
    </row>
  </sheetData>
  <mergeCells count="35">
    <mergeCell ref="C37:D37"/>
    <mergeCell ref="C9:D9"/>
    <mergeCell ref="C10:D10"/>
    <mergeCell ref="B2:E2"/>
    <mergeCell ref="C11:D11"/>
    <mergeCell ref="C12:D12"/>
    <mergeCell ref="C14:D14"/>
    <mergeCell ref="C16:D16"/>
    <mergeCell ref="C17:D17"/>
    <mergeCell ref="C18:D18"/>
    <mergeCell ref="C15:D15"/>
    <mergeCell ref="C19:D19"/>
    <mergeCell ref="C20:D20"/>
    <mergeCell ref="C21:D21"/>
    <mergeCell ref="C30:D30"/>
    <mergeCell ref="B4:E4"/>
    <mergeCell ref="C28:D28"/>
    <mergeCell ref="C29:D29"/>
    <mergeCell ref="A7:A8"/>
    <mergeCell ref="A5:E5"/>
    <mergeCell ref="C22:D22"/>
    <mergeCell ref="C23:D23"/>
    <mergeCell ref="C24:D24"/>
    <mergeCell ref="C25:D25"/>
    <mergeCell ref="C26:D26"/>
    <mergeCell ref="B7:B8"/>
    <mergeCell ref="E7:E8"/>
    <mergeCell ref="C7:D8"/>
    <mergeCell ref="C13:D13"/>
    <mergeCell ref="C27:D27"/>
    <mergeCell ref="C35:D35"/>
    <mergeCell ref="C36:D36"/>
    <mergeCell ref="C31:D31"/>
    <mergeCell ref="C32:D32"/>
    <mergeCell ref="C33:D33"/>
  </mergeCells>
  <phoneticPr fontId="3" type="noConversion"/>
  <pageMargins left="0.35433070866141736" right="0.35433070866141736" top="0.19685039370078741" bottom="0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activeCell="J54" sqref="J54"/>
    </sheetView>
  </sheetViews>
  <sheetFormatPr defaultRowHeight="12.75"/>
  <cols>
    <col min="1" max="1" width="3.140625" style="32" customWidth="1"/>
    <col min="2" max="2" width="57.28515625" style="4" customWidth="1"/>
    <col min="3" max="3" width="3.5703125" style="32" customWidth="1"/>
    <col min="4" max="4" width="1.85546875" style="32" customWidth="1"/>
    <col min="5" max="5" width="2.28515625" style="32" customWidth="1"/>
    <col min="6" max="6" width="5.7109375" style="35" customWidth="1"/>
    <col min="7" max="7" width="2.5703125" style="32" customWidth="1"/>
    <col min="8" max="8" width="4.140625" style="32" customWidth="1"/>
    <col min="9" max="9" width="3.7109375" style="32" customWidth="1"/>
    <col min="10" max="10" width="14" style="32" customWidth="1"/>
    <col min="11" max="11" width="14.28515625" style="32" customWidth="1"/>
    <col min="12" max="12" width="16.5703125" style="36" customWidth="1"/>
    <col min="13" max="16384" width="9.140625" style="32"/>
  </cols>
  <sheetData>
    <row r="1" spans="1:12">
      <c r="K1" s="267"/>
      <c r="L1" s="267"/>
    </row>
    <row r="2" spans="1:12">
      <c r="B2" s="270" t="s">
        <v>427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>
      <c r="B3" s="270" t="s">
        <v>294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>
      <c r="B4" s="270" t="s">
        <v>479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ht="9" customHeight="1"/>
    <row r="6" spans="1:12" customFormat="1" ht="13.5" customHeight="1">
      <c r="B6" s="270" t="s">
        <v>112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</row>
    <row r="7" spans="1:12" customFormat="1">
      <c r="B7" s="270" t="s">
        <v>294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</row>
    <row r="8" spans="1:12" customFormat="1">
      <c r="B8" s="270" t="s">
        <v>394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</row>
    <row r="9" spans="1:12" customFormat="1" ht="3.75" customHeight="1"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</row>
    <row r="10" spans="1:12" customFormat="1" ht="13.5" customHeight="1">
      <c r="B10" s="268" t="s">
        <v>359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</row>
    <row r="11" spans="1:12" ht="12" customHeight="1">
      <c r="B11" s="269" t="s">
        <v>49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</row>
    <row r="12" spans="1:12" ht="10.5" customHeight="1">
      <c r="A12" s="221" t="s">
        <v>261</v>
      </c>
      <c r="B12" s="260" t="s">
        <v>131</v>
      </c>
      <c r="C12" s="261" t="s">
        <v>57</v>
      </c>
      <c r="D12" s="261"/>
      <c r="E12" s="261"/>
      <c r="F12" s="261"/>
      <c r="G12" s="261"/>
      <c r="H12" s="261"/>
      <c r="I12" s="261"/>
      <c r="J12" s="262" t="s">
        <v>360</v>
      </c>
      <c r="K12" s="264" t="s">
        <v>343</v>
      </c>
      <c r="L12" s="262" t="s">
        <v>357</v>
      </c>
    </row>
    <row r="13" spans="1:12" ht="2.25" customHeight="1">
      <c r="A13" s="258"/>
      <c r="B13" s="260"/>
      <c r="C13" s="261"/>
      <c r="D13" s="261"/>
      <c r="E13" s="261"/>
      <c r="F13" s="261"/>
      <c r="G13" s="261"/>
      <c r="H13" s="261"/>
      <c r="I13" s="261"/>
      <c r="J13" s="262"/>
      <c r="K13" s="265"/>
      <c r="L13" s="262"/>
    </row>
    <row r="14" spans="1:12" ht="96" customHeight="1">
      <c r="A14" s="259"/>
      <c r="B14" s="260"/>
      <c r="C14" s="142" t="s">
        <v>129</v>
      </c>
      <c r="D14" s="142" t="s">
        <v>35</v>
      </c>
      <c r="E14" s="142" t="s">
        <v>36</v>
      </c>
      <c r="F14" s="143" t="s">
        <v>37</v>
      </c>
      <c r="G14" s="142" t="s">
        <v>38</v>
      </c>
      <c r="H14" s="142" t="s">
        <v>39</v>
      </c>
      <c r="I14" s="143" t="s">
        <v>130</v>
      </c>
      <c r="J14" s="262"/>
      <c r="K14" s="266"/>
      <c r="L14" s="262"/>
    </row>
    <row r="15" spans="1:12" ht="11.25" customHeight="1">
      <c r="A15" s="91"/>
      <c r="B15" s="83">
        <v>1</v>
      </c>
      <c r="C15" s="263" t="s">
        <v>58</v>
      </c>
      <c r="D15" s="263"/>
      <c r="E15" s="263"/>
      <c r="F15" s="263"/>
      <c r="G15" s="263"/>
      <c r="H15" s="263"/>
      <c r="I15" s="263"/>
      <c r="J15" s="11" t="s">
        <v>176</v>
      </c>
      <c r="K15" s="11" t="s">
        <v>177</v>
      </c>
      <c r="L15" s="24">
        <v>5</v>
      </c>
    </row>
    <row r="16" spans="1:12">
      <c r="A16" s="91">
        <v>1</v>
      </c>
      <c r="B16" s="84" t="s">
        <v>42</v>
      </c>
      <c r="C16" s="11"/>
      <c r="D16" s="11"/>
      <c r="E16" s="11"/>
      <c r="F16" s="11"/>
      <c r="G16" s="11"/>
      <c r="H16" s="11"/>
      <c r="I16" s="11"/>
      <c r="J16" s="103">
        <f>J17+J44</f>
        <v>11854828.74</v>
      </c>
      <c r="K16" s="103">
        <f>K17+K44</f>
        <v>7500314</v>
      </c>
      <c r="L16" s="103">
        <f>L17+L44</f>
        <v>7267056</v>
      </c>
    </row>
    <row r="17" spans="1:12" s="2" customFormat="1">
      <c r="A17" s="92">
        <v>2</v>
      </c>
      <c r="B17" s="85" t="s">
        <v>51</v>
      </c>
      <c r="C17" s="25" t="s">
        <v>41</v>
      </c>
      <c r="D17" s="25" t="s">
        <v>50</v>
      </c>
      <c r="E17" s="25" t="s">
        <v>26</v>
      </c>
      <c r="F17" s="25" t="s">
        <v>52</v>
      </c>
      <c r="G17" s="25" t="s">
        <v>26</v>
      </c>
      <c r="H17" s="25" t="s">
        <v>53</v>
      </c>
      <c r="I17" s="25" t="s">
        <v>41</v>
      </c>
      <c r="J17" s="104">
        <f>J18+J26+J35+J32+J21+J41</f>
        <v>2360042</v>
      </c>
      <c r="K17" s="104">
        <f>K18+K26+K35+K32+K21+K41</f>
        <v>1924622</v>
      </c>
      <c r="L17" s="104">
        <f>L18+L26+L35+L32+L21+L41</f>
        <v>2050204</v>
      </c>
    </row>
    <row r="18" spans="1:12" s="2" customFormat="1">
      <c r="A18" s="92">
        <v>3</v>
      </c>
      <c r="B18" s="85" t="s">
        <v>54</v>
      </c>
      <c r="C18" s="25" t="s">
        <v>41</v>
      </c>
      <c r="D18" s="25" t="s">
        <v>50</v>
      </c>
      <c r="E18" s="25" t="s">
        <v>29</v>
      </c>
      <c r="F18" s="25" t="s">
        <v>52</v>
      </c>
      <c r="G18" s="25" t="s">
        <v>26</v>
      </c>
      <c r="H18" s="25" t="s">
        <v>53</v>
      </c>
      <c r="I18" s="25" t="s">
        <v>41</v>
      </c>
      <c r="J18" s="105">
        <f t="shared" ref="J18:L19" si="0">J19</f>
        <v>468444</v>
      </c>
      <c r="K18" s="105">
        <f t="shared" si="0"/>
        <v>326000</v>
      </c>
      <c r="L18" s="105">
        <f t="shared" si="0"/>
        <v>388000</v>
      </c>
    </row>
    <row r="19" spans="1:12" s="2" customFormat="1">
      <c r="A19" s="92">
        <v>4</v>
      </c>
      <c r="B19" s="86" t="s">
        <v>59</v>
      </c>
      <c r="C19" s="25" t="s">
        <v>43</v>
      </c>
      <c r="D19" s="25" t="s">
        <v>50</v>
      </c>
      <c r="E19" s="25" t="s">
        <v>29</v>
      </c>
      <c r="F19" s="25" t="s">
        <v>46</v>
      </c>
      <c r="G19" s="25" t="s">
        <v>26</v>
      </c>
      <c r="H19" s="25" t="s">
        <v>53</v>
      </c>
      <c r="I19" s="25" t="s">
        <v>44</v>
      </c>
      <c r="J19" s="105">
        <f t="shared" si="0"/>
        <v>468444</v>
      </c>
      <c r="K19" s="105">
        <f t="shared" si="0"/>
        <v>326000</v>
      </c>
      <c r="L19" s="105">
        <f t="shared" si="0"/>
        <v>388000</v>
      </c>
    </row>
    <row r="20" spans="1:12" s="2" customFormat="1" ht="48">
      <c r="A20" s="92">
        <v>5</v>
      </c>
      <c r="B20" s="121" t="s">
        <v>231</v>
      </c>
      <c r="C20" s="26" t="s">
        <v>43</v>
      </c>
      <c r="D20" s="26" t="s">
        <v>50</v>
      </c>
      <c r="E20" s="26" t="s">
        <v>29</v>
      </c>
      <c r="F20" s="26" t="s">
        <v>174</v>
      </c>
      <c r="G20" s="26" t="s">
        <v>26</v>
      </c>
      <c r="H20" s="26" t="s">
        <v>53</v>
      </c>
      <c r="I20" s="26" t="s">
        <v>44</v>
      </c>
      <c r="J20" s="106">
        <v>468444</v>
      </c>
      <c r="K20" s="105">
        <v>326000</v>
      </c>
      <c r="L20" s="105">
        <v>388000</v>
      </c>
    </row>
    <row r="21" spans="1:12" ht="12" customHeight="1">
      <c r="A21" s="91">
        <v>6</v>
      </c>
      <c r="B21" s="144" t="s">
        <v>140</v>
      </c>
      <c r="C21" s="27" t="s">
        <v>41</v>
      </c>
      <c r="D21" s="27" t="s">
        <v>50</v>
      </c>
      <c r="E21" s="27" t="s">
        <v>126</v>
      </c>
      <c r="F21" s="27" t="s">
        <v>52</v>
      </c>
      <c r="G21" s="27" t="s">
        <v>26</v>
      </c>
      <c r="H21" s="27" t="s">
        <v>53</v>
      </c>
      <c r="I21" s="27" t="s">
        <v>44</v>
      </c>
      <c r="J21" s="105">
        <f>J22+J23+J24+J25</f>
        <v>199600</v>
      </c>
      <c r="K21" s="105">
        <f>K22+K23+K24+K25</f>
        <v>212800</v>
      </c>
      <c r="L21" s="105">
        <f>L22+L23+L24+L25</f>
        <v>242000</v>
      </c>
    </row>
    <row r="22" spans="1:12" ht="49.5" customHeight="1">
      <c r="A22" s="91">
        <v>7</v>
      </c>
      <c r="B22" s="121" t="s">
        <v>141</v>
      </c>
      <c r="C22" s="27" t="s">
        <v>175</v>
      </c>
      <c r="D22" s="27" t="s">
        <v>50</v>
      </c>
      <c r="E22" s="27" t="s">
        <v>126</v>
      </c>
      <c r="F22" s="27" t="s">
        <v>145</v>
      </c>
      <c r="G22" s="27" t="s">
        <v>29</v>
      </c>
      <c r="H22" s="27" t="s">
        <v>53</v>
      </c>
      <c r="I22" s="27" t="s">
        <v>44</v>
      </c>
      <c r="J22" s="107">
        <v>72300</v>
      </c>
      <c r="K22" s="108">
        <v>77100</v>
      </c>
      <c r="L22" s="108">
        <v>87500</v>
      </c>
    </row>
    <row r="23" spans="1:12" ht="59.25" customHeight="1">
      <c r="A23" s="91">
        <v>8</v>
      </c>
      <c r="B23" s="87" t="s">
        <v>142</v>
      </c>
      <c r="C23" s="27" t="s">
        <v>175</v>
      </c>
      <c r="D23" s="27" t="s">
        <v>50</v>
      </c>
      <c r="E23" s="27" t="s">
        <v>126</v>
      </c>
      <c r="F23" s="27" t="s">
        <v>146</v>
      </c>
      <c r="G23" s="27" t="s">
        <v>29</v>
      </c>
      <c r="H23" s="27" t="s">
        <v>53</v>
      </c>
      <c r="I23" s="27" t="s">
        <v>44</v>
      </c>
      <c r="J23" s="107">
        <v>500</v>
      </c>
      <c r="K23" s="108">
        <v>500</v>
      </c>
      <c r="L23" s="108">
        <v>600</v>
      </c>
    </row>
    <row r="24" spans="1:12" ht="58.5" customHeight="1">
      <c r="A24" s="91">
        <v>9</v>
      </c>
      <c r="B24" s="121" t="s">
        <v>143</v>
      </c>
      <c r="C24" s="27" t="s">
        <v>175</v>
      </c>
      <c r="D24" s="27" t="s">
        <v>50</v>
      </c>
      <c r="E24" s="27" t="s">
        <v>126</v>
      </c>
      <c r="F24" s="27" t="s">
        <v>147</v>
      </c>
      <c r="G24" s="27" t="s">
        <v>29</v>
      </c>
      <c r="H24" s="27" t="s">
        <v>53</v>
      </c>
      <c r="I24" s="27" t="s">
        <v>44</v>
      </c>
      <c r="J24" s="107">
        <v>140100</v>
      </c>
      <c r="K24" s="108">
        <v>149500</v>
      </c>
      <c r="L24" s="108">
        <v>169700</v>
      </c>
    </row>
    <row r="25" spans="1:12" ht="59.25" customHeight="1">
      <c r="A25" s="91">
        <v>10</v>
      </c>
      <c r="B25" s="121" t="s">
        <v>144</v>
      </c>
      <c r="C25" s="27" t="s">
        <v>175</v>
      </c>
      <c r="D25" s="27" t="s">
        <v>50</v>
      </c>
      <c r="E25" s="27" t="s">
        <v>126</v>
      </c>
      <c r="F25" s="27" t="s">
        <v>148</v>
      </c>
      <c r="G25" s="27" t="s">
        <v>29</v>
      </c>
      <c r="H25" s="27" t="s">
        <v>53</v>
      </c>
      <c r="I25" s="27" t="s">
        <v>44</v>
      </c>
      <c r="J25" s="107">
        <v>-13300</v>
      </c>
      <c r="K25" s="108">
        <v>-14300</v>
      </c>
      <c r="L25" s="108">
        <v>-15800</v>
      </c>
    </row>
    <row r="26" spans="1:12" s="2" customFormat="1">
      <c r="A26" s="92">
        <v>11</v>
      </c>
      <c r="B26" s="86" t="s">
        <v>55</v>
      </c>
      <c r="C26" s="26" t="s">
        <v>41</v>
      </c>
      <c r="D26" s="26" t="s">
        <v>50</v>
      </c>
      <c r="E26" s="26" t="s">
        <v>30</v>
      </c>
      <c r="F26" s="28" t="s">
        <v>52</v>
      </c>
      <c r="G26" s="26" t="s">
        <v>26</v>
      </c>
      <c r="H26" s="26" t="s">
        <v>53</v>
      </c>
      <c r="I26" s="26" t="s">
        <v>41</v>
      </c>
      <c r="J26" s="105">
        <f>J27+J29</f>
        <v>833400</v>
      </c>
      <c r="K26" s="105">
        <f>K27+K29</f>
        <v>615122</v>
      </c>
      <c r="L26" s="105">
        <f>L27+L29</f>
        <v>626300</v>
      </c>
    </row>
    <row r="27" spans="1:12" s="2" customFormat="1">
      <c r="A27" s="92">
        <v>12</v>
      </c>
      <c r="B27" s="86" t="s">
        <v>61</v>
      </c>
      <c r="C27" s="26" t="s">
        <v>43</v>
      </c>
      <c r="D27" s="26" t="s">
        <v>50</v>
      </c>
      <c r="E27" s="26" t="s">
        <v>30</v>
      </c>
      <c r="F27" s="28" t="s">
        <v>31</v>
      </c>
      <c r="G27" s="26" t="s">
        <v>26</v>
      </c>
      <c r="H27" s="26" t="s">
        <v>53</v>
      </c>
      <c r="I27" s="26" t="s">
        <v>44</v>
      </c>
      <c r="J27" s="105">
        <f>J28</f>
        <v>115000</v>
      </c>
      <c r="K27" s="105">
        <f>K28</f>
        <v>70000</v>
      </c>
      <c r="L27" s="105">
        <f>L28</f>
        <v>70000</v>
      </c>
    </row>
    <row r="28" spans="1:12" s="2" customFormat="1" ht="28.5" customHeight="1">
      <c r="A28" s="92">
        <v>13</v>
      </c>
      <c r="B28" s="122" t="s">
        <v>308</v>
      </c>
      <c r="C28" s="26" t="s">
        <v>43</v>
      </c>
      <c r="D28" s="26" t="s">
        <v>50</v>
      </c>
      <c r="E28" s="26" t="s">
        <v>30</v>
      </c>
      <c r="F28" s="28" t="s">
        <v>62</v>
      </c>
      <c r="G28" s="26" t="s">
        <v>26</v>
      </c>
      <c r="H28" s="26" t="s">
        <v>53</v>
      </c>
      <c r="I28" s="26" t="s">
        <v>44</v>
      </c>
      <c r="J28" s="105">
        <v>115000</v>
      </c>
      <c r="K28" s="105">
        <v>70000</v>
      </c>
      <c r="L28" s="105">
        <v>70000</v>
      </c>
    </row>
    <row r="29" spans="1:12" s="2" customFormat="1" ht="12" customHeight="1">
      <c r="A29" s="92">
        <v>14</v>
      </c>
      <c r="B29" s="145" t="s">
        <v>56</v>
      </c>
      <c r="C29" s="26" t="s">
        <v>41</v>
      </c>
      <c r="D29" s="26" t="s">
        <v>50</v>
      </c>
      <c r="E29" s="26" t="s">
        <v>30</v>
      </c>
      <c r="F29" s="28" t="s">
        <v>48</v>
      </c>
      <c r="G29" s="26" t="s">
        <v>26</v>
      </c>
      <c r="H29" s="26" t="s">
        <v>53</v>
      </c>
      <c r="I29" s="26" t="s">
        <v>44</v>
      </c>
      <c r="J29" s="105">
        <f>J30+J31</f>
        <v>718400</v>
      </c>
      <c r="K29" s="105">
        <f>K30+K31</f>
        <v>545122</v>
      </c>
      <c r="L29" s="105">
        <f>L30+L31</f>
        <v>556300</v>
      </c>
    </row>
    <row r="30" spans="1:12" s="2" customFormat="1" ht="48">
      <c r="A30" s="92">
        <v>15</v>
      </c>
      <c r="B30" s="88" t="s">
        <v>232</v>
      </c>
      <c r="C30" s="26" t="s">
        <v>43</v>
      </c>
      <c r="D30" s="26" t="s">
        <v>50</v>
      </c>
      <c r="E30" s="26" t="s">
        <v>30</v>
      </c>
      <c r="F30" s="28" t="s">
        <v>309</v>
      </c>
      <c r="G30" s="26" t="s">
        <v>60</v>
      </c>
      <c r="H30" s="26" t="s">
        <v>53</v>
      </c>
      <c r="I30" s="26" t="s">
        <v>44</v>
      </c>
      <c r="J30" s="105">
        <v>650000</v>
      </c>
      <c r="K30" s="105">
        <v>482822</v>
      </c>
      <c r="L30" s="105">
        <v>494000</v>
      </c>
    </row>
    <row r="31" spans="1:12" ht="48">
      <c r="A31" s="91">
        <v>16</v>
      </c>
      <c r="B31" s="88" t="s">
        <v>233</v>
      </c>
      <c r="C31" s="27" t="s">
        <v>43</v>
      </c>
      <c r="D31" s="27" t="s">
        <v>50</v>
      </c>
      <c r="E31" s="27" t="s">
        <v>30</v>
      </c>
      <c r="F31" s="29" t="s">
        <v>310</v>
      </c>
      <c r="G31" s="27" t="s">
        <v>60</v>
      </c>
      <c r="H31" s="27" t="s">
        <v>53</v>
      </c>
      <c r="I31" s="27" t="s">
        <v>44</v>
      </c>
      <c r="J31" s="108">
        <v>68400</v>
      </c>
      <c r="K31" s="108">
        <v>62300</v>
      </c>
      <c r="L31" s="108">
        <v>62300</v>
      </c>
    </row>
    <row r="32" spans="1:12">
      <c r="A32" s="91">
        <v>17</v>
      </c>
      <c r="B32" s="86" t="s">
        <v>80</v>
      </c>
      <c r="C32" s="26" t="s">
        <v>41</v>
      </c>
      <c r="D32" s="26" t="s">
        <v>50</v>
      </c>
      <c r="E32" s="26" t="s">
        <v>65</v>
      </c>
      <c r="F32" s="28" t="s">
        <v>52</v>
      </c>
      <c r="G32" s="26" t="s">
        <v>26</v>
      </c>
      <c r="H32" s="26" t="s">
        <v>53</v>
      </c>
      <c r="I32" s="26" t="s">
        <v>44</v>
      </c>
      <c r="J32" s="105">
        <f t="shared" ref="J32:L33" si="1">J33</f>
        <v>19900</v>
      </c>
      <c r="K32" s="105">
        <f t="shared" si="1"/>
        <v>19000</v>
      </c>
      <c r="L32" s="105">
        <f t="shared" si="1"/>
        <v>21000</v>
      </c>
    </row>
    <row r="33" spans="1:12" ht="36">
      <c r="A33" s="91">
        <v>18</v>
      </c>
      <c r="B33" s="86" t="s">
        <v>99</v>
      </c>
      <c r="C33" s="26" t="s">
        <v>41</v>
      </c>
      <c r="D33" s="26" t="s">
        <v>50</v>
      </c>
      <c r="E33" s="26" t="s">
        <v>65</v>
      </c>
      <c r="F33" s="28" t="s">
        <v>100</v>
      </c>
      <c r="G33" s="26" t="s">
        <v>26</v>
      </c>
      <c r="H33" s="26" t="s">
        <v>53</v>
      </c>
      <c r="I33" s="26" t="s">
        <v>44</v>
      </c>
      <c r="J33" s="105">
        <f t="shared" si="1"/>
        <v>19900</v>
      </c>
      <c r="K33" s="105">
        <f t="shared" si="1"/>
        <v>19000</v>
      </c>
      <c r="L33" s="105">
        <f t="shared" si="1"/>
        <v>21000</v>
      </c>
    </row>
    <row r="34" spans="1:12" ht="48">
      <c r="A34" s="91">
        <v>19</v>
      </c>
      <c r="B34" s="88" t="s">
        <v>64</v>
      </c>
      <c r="C34" s="27" t="s">
        <v>118</v>
      </c>
      <c r="D34" s="27" t="s">
        <v>50</v>
      </c>
      <c r="E34" s="27" t="s">
        <v>65</v>
      </c>
      <c r="F34" s="29" t="s">
        <v>66</v>
      </c>
      <c r="G34" s="27" t="s">
        <v>29</v>
      </c>
      <c r="H34" s="27" t="s">
        <v>53</v>
      </c>
      <c r="I34" s="27" t="s">
        <v>44</v>
      </c>
      <c r="J34" s="107">
        <v>19900</v>
      </c>
      <c r="K34" s="107">
        <v>19000</v>
      </c>
      <c r="L34" s="108">
        <v>21000</v>
      </c>
    </row>
    <row r="35" spans="1:12" s="2" customFormat="1" ht="24" customHeight="1">
      <c r="A35" s="92">
        <v>20</v>
      </c>
      <c r="B35" s="145" t="s">
        <v>40</v>
      </c>
      <c r="C35" s="26" t="s">
        <v>41</v>
      </c>
      <c r="D35" s="26" t="s">
        <v>50</v>
      </c>
      <c r="E35" s="26" t="s">
        <v>34</v>
      </c>
      <c r="F35" s="28" t="s">
        <v>52</v>
      </c>
      <c r="G35" s="26" t="s">
        <v>26</v>
      </c>
      <c r="H35" s="26" t="s">
        <v>53</v>
      </c>
      <c r="I35" s="26" t="s">
        <v>41</v>
      </c>
      <c r="J35" s="105">
        <f>J36</f>
        <v>838698</v>
      </c>
      <c r="K35" s="105">
        <f>K36</f>
        <v>751700</v>
      </c>
      <c r="L35" s="105">
        <f>L36</f>
        <v>772904</v>
      </c>
    </row>
    <row r="36" spans="1:12" s="2" customFormat="1" ht="56.25" customHeight="1">
      <c r="A36" s="92">
        <v>21</v>
      </c>
      <c r="B36" s="86" t="s">
        <v>101</v>
      </c>
      <c r="C36" s="177" t="s">
        <v>41</v>
      </c>
      <c r="D36" s="177" t="s">
        <v>50</v>
      </c>
      <c r="E36" s="177" t="s">
        <v>34</v>
      </c>
      <c r="F36" s="28" t="s">
        <v>47</v>
      </c>
      <c r="G36" s="26" t="s">
        <v>26</v>
      </c>
      <c r="H36" s="26" t="s">
        <v>53</v>
      </c>
      <c r="I36" s="26" t="s">
        <v>45</v>
      </c>
      <c r="J36" s="105">
        <f>J37+J39</f>
        <v>838698</v>
      </c>
      <c r="K36" s="105">
        <f>K37+K39</f>
        <v>751700</v>
      </c>
      <c r="L36" s="105">
        <f>L37+L39</f>
        <v>772904</v>
      </c>
    </row>
    <row r="37" spans="1:12" s="2" customFormat="1" ht="48" hidden="1">
      <c r="A37" s="92">
        <v>22</v>
      </c>
      <c r="B37" s="86" t="s">
        <v>203</v>
      </c>
      <c r="C37" s="26" t="s">
        <v>41</v>
      </c>
      <c r="D37" s="26" t="s">
        <v>50</v>
      </c>
      <c r="E37" s="26" t="s">
        <v>34</v>
      </c>
      <c r="F37" s="28" t="s">
        <v>236</v>
      </c>
      <c r="G37" s="26" t="s">
        <v>26</v>
      </c>
      <c r="H37" s="26" t="s">
        <v>53</v>
      </c>
      <c r="I37" s="26" t="s">
        <v>45</v>
      </c>
      <c r="J37" s="105">
        <f>J38</f>
        <v>0</v>
      </c>
      <c r="K37" s="105">
        <f>K38</f>
        <v>0</v>
      </c>
      <c r="L37" s="105">
        <f>L38</f>
        <v>0</v>
      </c>
    </row>
    <row r="38" spans="1:12" s="2" customFormat="1" ht="48" hidden="1">
      <c r="A38" s="92">
        <v>23</v>
      </c>
      <c r="B38" s="88" t="s">
        <v>234</v>
      </c>
      <c r="C38" s="27" t="s">
        <v>235</v>
      </c>
      <c r="D38" s="27" t="s">
        <v>50</v>
      </c>
      <c r="E38" s="27" t="s">
        <v>34</v>
      </c>
      <c r="F38" s="29" t="s">
        <v>204</v>
      </c>
      <c r="G38" s="27" t="s">
        <v>60</v>
      </c>
      <c r="H38" s="27" t="s">
        <v>53</v>
      </c>
      <c r="I38" s="27" t="s">
        <v>45</v>
      </c>
      <c r="J38" s="108">
        <v>0</v>
      </c>
      <c r="K38" s="108">
        <v>0</v>
      </c>
      <c r="L38" s="108">
        <v>0</v>
      </c>
    </row>
    <row r="39" spans="1:12" s="2" customFormat="1" ht="48.75" customHeight="1">
      <c r="A39" s="92">
        <v>22</v>
      </c>
      <c r="B39" s="145" t="s">
        <v>102</v>
      </c>
      <c r="C39" s="26" t="s">
        <v>41</v>
      </c>
      <c r="D39" s="26" t="s">
        <v>50</v>
      </c>
      <c r="E39" s="26" t="s">
        <v>34</v>
      </c>
      <c r="F39" s="28" t="s">
        <v>103</v>
      </c>
      <c r="G39" s="26" t="s">
        <v>26</v>
      </c>
      <c r="H39" s="26" t="s">
        <v>53</v>
      </c>
      <c r="I39" s="26" t="s">
        <v>45</v>
      </c>
      <c r="J39" s="105">
        <f>J40</f>
        <v>838698</v>
      </c>
      <c r="K39" s="105">
        <f>K40</f>
        <v>751700</v>
      </c>
      <c r="L39" s="105">
        <f>L40</f>
        <v>772904</v>
      </c>
    </row>
    <row r="40" spans="1:12" s="2" customFormat="1" ht="47.25" customHeight="1">
      <c r="A40" s="92">
        <v>23</v>
      </c>
      <c r="B40" s="88" t="s">
        <v>237</v>
      </c>
      <c r="C40" s="179" t="s">
        <v>118</v>
      </c>
      <c r="D40" s="179" t="s">
        <v>50</v>
      </c>
      <c r="E40" s="179" t="s">
        <v>34</v>
      </c>
      <c r="F40" s="29" t="s">
        <v>63</v>
      </c>
      <c r="G40" s="27" t="s">
        <v>60</v>
      </c>
      <c r="H40" s="27" t="s">
        <v>53</v>
      </c>
      <c r="I40" s="27" t="s">
        <v>45</v>
      </c>
      <c r="J40" s="107">
        <v>838698</v>
      </c>
      <c r="K40" s="107">
        <v>751700</v>
      </c>
      <c r="L40" s="108">
        <v>772904</v>
      </c>
    </row>
    <row r="41" spans="1:12" s="2" customFormat="1" ht="36" hidden="1">
      <c r="A41" s="92">
        <v>30</v>
      </c>
      <c r="B41" s="86" t="s">
        <v>1</v>
      </c>
      <c r="C41" s="176" t="s">
        <v>41</v>
      </c>
      <c r="D41" s="176" t="s">
        <v>50</v>
      </c>
      <c r="E41" s="176" t="s">
        <v>311</v>
      </c>
      <c r="F41" s="29" t="s">
        <v>52</v>
      </c>
      <c r="G41" s="27" t="s">
        <v>26</v>
      </c>
      <c r="H41" s="27" t="s">
        <v>53</v>
      </c>
      <c r="I41" s="27" t="s">
        <v>41</v>
      </c>
      <c r="J41" s="105">
        <f>J42+J43</f>
        <v>0</v>
      </c>
      <c r="K41" s="105">
        <f>K42+K43</f>
        <v>0</v>
      </c>
      <c r="L41" s="105">
        <f>L42+L43</f>
        <v>0</v>
      </c>
    </row>
    <row r="42" spans="1:12" s="2" customFormat="1" ht="37.5" hidden="1" customHeight="1">
      <c r="A42" s="92">
        <v>31</v>
      </c>
      <c r="B42" s="122" t="s">
        <v>312</v>
      </c>
      <c r="C42" s="27" t="s">
        <v>118</v>
      </c>
      <c r="D42" s="27" t="s">
        <v>50</v>
      </c>
      <c r="E42" s="27" t="s">
        <v>311</v>
      </c>
      <c r="F42" s="29" t="s">
        <v>314</v>
      </c>
      <c r="G42" s="27" t="s">
        <v>60</v>
      </c>
      <c r="H42" s="27" t="s">
        <v>53</v>
      </c>
      <c r="I42" s="27" t="s">
        <v>315</v>
      </c>
      <c r="J42" s="105">
        <v>0</v>
      </c>
      <c r="K42" s="105"/>
      <c r="L42" s="105"/>
    </row>
    <row r="43" spans="1:12" s="2" customFormat="1" ht="36" hidden="1">
      <c r="A43" s="92">
        <v>32</v>
      </c>
      <c r="B43" s="122" t="s">
        <v>313</v>
      </c>
      <c r="C43" s="27" t="s">
        <v>118</v>
      </c>
      <c r="D43" s="27" t="s">
        <v>50</v>
      </c>
      <c r="E43" s="27" t="s">
        <v>311</v>
      </c>
      <c r="F43" s="29" t="s">
        <v>316</v>
      </c>
      <c r="G43" s="27" t="s">
        <v>33</v>
      </c>
      <c r="H43" s="27" t="s">
        <v>53</v>
      </c>
      <c r="I43" s="27" t="s">
        <v>315</v>
      </c>
      <c r="J43" s="105">
        <v>0</v>
      </c>
      <c r="K43" s="105">
        <v>0</v>
      </c>
      <c r="L43" s="105">
        <v>0</v>
      </c>
    </row>
    <row r="44" spans="1:12" s="2" customFormat="1">
      <c r="A44" s="92">
        <v>24</v>
      </c>
      <c r="B44" s="86" t="s">
        <v>32</v>
      </c>
      <c r="C44" s="26" t="s">
        <v>41</v>
      </c>
      <c r="D44" s="26" t="s">
        <v>58</v>
      </c>
      <c r="E44" s="26" t="s">
        <v>26</v>
      </c>
      <c r="F44" s="28" t="s">
        <v>52</v>
      </c>
      <c r="G44" s="26" t="s">
        <v>26</v>
      </c>
      <c r="H44" s="26" t="s">
        <v>53</v>
      </c>
      <c r="I44" s="26" t="s">
        <v>41</v>
      </c>
      <c r="J44" s="105">
        <f>J45</f>
        <v>9494786.7400000002</v>
      </c>
      <c r="K44" s="105">
        <f>K45</f>
        <v>5575692</v>
      </c>
      <c r="L44" s="105">
        <f>L45</f>
        <v>5216852</v>
      </c>
    </row>
    <row r="45" spans="1:12" s="2" customFormat="1" ht="24">
      <c r="A45" s="92">
        <v>25</v>
      </c>
      <c r="B45" s="86" t="s">
        <v>104</v>
      </c>
      <c r="C45" s="26" t="s">
        <v>41</v>
      </c>
      <c r="D45" s="26" t="s">
        <v>58</v>
      </c>
      <c r="E45" s="26" t="s">
        <v>33</v>
      </c>
      <c r="F45" s="28" t="s">
        <v>52</v>
      </c>
      <c r="G45" s="26" t="s">
        <v>26</v>
      </c>
      <c r="H45" s="26" t="s">
        <v>53</v>
      </c>
      <c r="I45" s="26" t="s">
        <v>41</v>
      </c>
      <c r="J45" s="105">
        <f>J46+J49+J58+J52+J59+J60+J55+J56+J61+J54+J57+J62</f>
        <v>9494786.7400000002</v>
      </c>
      <c r="K45" s="105">
        <f>K46+K49+K58+K52+K59+K60</f>
        <v>5575692</v>
      </c>
      <c r="L45" s="105">
        <f>L46+L49+L58+L52+L59+L60</f>
        <v>5216852</v>
      </c>
    </row>
    <row r="46" spans="1:12" s="2" customFormat="1" ht="24">
      <c r="A46" s="92">
        <v>26</v>
      </c>
      <c r="B46" s="86" t="s">
        <v>105</v>
      </c>
      <c r="C46" s="26" t="s">
        <v>41</v>
      </c>
      <c r="D46" s="26" t="s">
        <v>58</v>
      </c>
      <c r="E46" s="26" t="s">
        <v>33</v>
      </c>
      <c r="F46" s="28" t="s">
        <v>319</v>
      </c>
      <c r="G46" s="26" t="s">
        <v>26</v>
      </c>
      <c r="H46" s="26" t="s">
        <v>53</v>
      </c>
      <c r="I46" s="26" t="s">
        <v>455</v>
      </c>
      <c r="J46" s="105">
        <f>J47+J48</f>
        <v>3781500</v>
      </c>
      <c r="K46" s="105">
        <f>K47+K48</f>
        <v>3014000</v>
      </c>
      <c r="L46" s="105">
        <f>L47+L48</f>
        <v>3014000</v>
      </c>
    </row>
    <row r="47" spans="1:12" ht="24">
      <c r="A47" s="91">
        <v>27</v>
      </c>
      <c r="B47" s="88" t="s">
        <v>335</v>
      </c>
      <c r="C47" s="27" t="s">
        <v>118</v>
      </c>
      <c r="D47" s="27" t="s">
        <v>58</v>
      </c>
      <c r="E47" s="27" t="s">
        <v>33</v>
      </c>
      <c r="F47" s="29" t="s">
        <v>320</v>
      </c>
      <c r="G47" s="27" t="s">
        <v>60</v>
      </c>
      <c r="H47" s="27" t="s">
        <v>337</v>
      </c>
      <c r="I47" s="27" t="s">
        <v>455</v>
      </c>
      <c r="J47" s="109">
        <v>3043500</v>
      </c>
      <c r="K47" s="147">
        <v>2434800</v>
      </c>
      <c r="L47" s="147">
        <v>2434800</v>
      </c>
    </row>
    <row r="48" spans="1:12" ht="24">
      <c r="A48" s="91">
        <v>28</v>
      </c>
      <c r="B48" s="88" t="s">
        <v>336</v>
      </c>
      <c r="C48" s="27" t="s">
        <v>118</v>
      </c>
      <c r="D48" s="27" t="s">
        <v>58</v>
      </c>
      <c r="E48" s="27" t="s">
        <v>33</v>
      </c>
      <c r="F48" s="29" t="s">
        <v>320</v>
      </c>
      <c r="G48" s="27" t="s">
        <v>60</v>
      </c>
      <c r="H48" s="27" t="s">
        <v>338</v>
      </c>
      <c r="I48" s="27" t="s">
        <v>455</v>
      </c>
      <c r="J48" s="109">
        <v>738000</v>
      </c>
      <c r="K48" s="147">
        <v>579200</v>
      </c>
      <c r="L48" s="147">
        <v>579200</v>
      </c>
    </row>
    <row r="49" spans="1:12" s="2" customFormat="1" ht="24">
      <c r="A49" s="92">
        <v>29</v>
      </c>
      <c r="B49" s="86" t="s">
        <v>106</v>
      </c>
      <c r="C49" s="26" t="s">
        <v>41</v>
      </c>
      <c r="D49" s="26" t="s">
        <v>58</v>
      </c>
      <c r="E49" s="26" t="s">
        <v>33</v>
      </c>
      <c r="F49" s="28" t="s">
        <v>52</v>
      </c>
      <c r="G49" s="26" t="s">
        <v>26</v>
      </c>
      <c r="H49" s="26" t="s">
        <v>53</v>
      </c>
      <c r="I49" s="26" t="s">
        <v>455</v>
      </c>
      <c r="J49" s="105">
        <f t="shared" ref="J49:L50" si="2">J50</f>
        <v>371320</v>
      </c>
      <c r="K49" s="105">
        <f t="shared" si="2"/>
        <v>358840</v>
      </c>
      <c r="L49" s="105">
        <f t="shared" si="2"/>
        <v>0</v>
      </c>
    </row>
    <row r="50" spans="1:12" ht="24">
      <c r="A50" s="91">
        <v>30</v>
      </c>
      <c r="B50" s="86" t="s">
        <v>107</v>
      </c>
      <c r="C50" s="177" t="s">
        <v>41</v>
      </c>
      <c r="D50" s="177" t="s">
        <v>58</v>
      </c>
      <c r="E50" s="177" t="s">
        <v>33</v>
      </c>
      <c r="F50" s="28" t="s">
        <v>321</v>
      </c>
      <c r="G50" s="26" t="s">
        <v>26</v>
      </c>
      <c r="H50" s="26" t="s">
        <v>53</v>
      </c>
      <c r="I50" s="26" t="s">
        <v>455</v>
      </c>
      <c r="J50" s="105">
        <f t="shared" si="2"/>
        <v>371320</v>
      </c>
      <c r="K50" s="105">
        <f t="shared" si="2"/>
        <v>358840</v>
      </c>
      <c r="L50" s="105">
        <f t="shared" si="2"/>
        <v>0</v>
      </c>
    </row>
    <row r="51" spans="1:12" ht="24">
      <c r="A51" s="91">
        <v>31</v>
      </c>
      <c r="B51" s="88" t="s">
        <v>108</v>
      </c>
      <c r="C51" s="27" t="s">
        <v>118</v>
      </c>
      <c r="D51" s="27" t="s">
        <v>58</v>
      </c>
      <c r="E51" s="27" t="s">
        <v>33</v>
      </c>
      <c r="F51" s="29" t="s">
        <v>321</v>
      </c>
      <c r="G51" s="27" t="s">
        <v>60</v>
      </c>
      <c r="H51" s="27" t="s">
        <v>53</v>
      </c>
      <c r="I51" s="27" t="s">
        <v>455</v>
      </c>
      <c r="J51" s="109">
        <v>371320</v>
      </c>
      <c r="K51" s="109">
        <v>358840</v>
      </c>
      <c r="L51" s="108">
        <v>0</v>
      </c>
    </row>
    <row r="52" spans="1:12">
      <c r="A52" s="91">
        <v>32</v>
      </c>
      <c r="B52" s="86" t="s">
        <v>91</v>
      </c>
      <c r="C52" s="27" t="s">
        <v>118</v>
      </c>
      <c r="D52" s="27" t="s">
        <v>58</v>
      </c>
      <c r="E52" s="27" t="s">
        <v>33</v>
      </c>
      <c r="F52" s="29" t="s">
        <v>322</v>
      </c>
      <c r="G52" s="27" t="s">
        <v>60</v>
      </c>
      <c r="H52" s="27" t="s">
        <v>53</v>
      </c>
      <c r="I52" s="27" t="s">
        <v>455</v>
      </c>
      <c r="J52" s="109">
        <f>J53</f>
        <v>2565300</v>
      </c>
      <c r="K52" s="109">
        <f>K53</f>
        <v>2027800</v>
      </c>
      <c r="L52" s="112">
        <f>L53</f>
        <v>2027800</v>
      </c>
    </row>
    <row r="53" spans="1:12" ht="24.75" customHeight="1">
      <c r="A53" s="91">
        <v>33</v>
      </c>
      <c r="B53" s="88" t="s">
        <v>333</v>
      </c>
      <c r="C53" s="179" t="s">
        <v>118</v>
      </c>
      <c r="D53" s="179" t="s">
        <v>58</v>
      </c>
      <c r="E53" s="179" t="s">
        <v>33</v>
      </c>
      <c r="F53" s="29" t="s">
        <v>322</v>
      </c>
      <c r="G53" s="27" t="s">
        <v>60</v>
      </c>
      <c r="H53" s="27" t="s">
        <v>334</v>
      </c>
      <c r="I53" s="27" t="s">
        <v>455</v>
      </c>
      <c r="J53" s="109">
        <v>2565300</v>
      </c>
      <c r="K53" s="109">
        <v>2027800</v>
      </c>
      <c r="L53" s="112">
        <v>2027800</v>
      </c>
    </row>
    <row r="54" spans="1:12" ht="48" customHeight="1">
      <c r="A54" s="91"/>
      <c r="B54" s="122" t="s">
        <v>403</v>
      </c>
      <c r="C54" s="179" t="s">
        <v>118</v>
      </c>
      <c r="D54" s="179" t="s">
        <v>58</v>
      </c>
      <c r="E54" s="179" t="s">
        <v>33</v>
      </c>
      <c r="F54" s="29" t="s">
        <v>322</v>
      </c>
      <c r="G54" s="27" t="s">
        <v>60</v>
      </c>
      <c r="H54" s="27" t="s">
        <v>468</v>
      </c>
      <c r="I54" s="27" t="s">
        <v>455</v>
      </c>
      <c r="J54" s="109">
        <v>120000</v>
      </c>
      <c r="K54" s="109"/>
      <c r="L54" s="112"/>
    </row>
    <row r="55" spans="1:12" ht="24.75" customHeight="1">
      <c r="A55" s="91">
        <v>34</v>
      </c>
      <c r="B55" s="88" t="s">
        <v>428</v>
      </c>
      <c r="C55" s="179" t="s">
        <v>118</v>
      </c>
      <c r="D55" s="179" t="s">
        <v>58</v>
      </c>
      <c r="E55" s="179" t="s">
        <v>33</v>
      </c>
      <c r="F55" s="29" t="s">
        <v>322</v>
      </c>
      <c r="G55" s="27" t="s">
        <v>60</v>
      </c>
      <c r="H55" s="27" t="s">
        <v>429</v>
      </c>
      <c r="I55" s="27" t="s">
        <v>455</v>
      </c>
      <c r="J55" s="109">
        <v>90395</v>
      </c>
      <c r="K55" s="109"/>
      <c r="L55" s="112"/>
    </row>
    <row r="56" spans="1:12" ht="70.5" customHeight="1">
      <c r="A56" s="91">
        <v>35</v>
      </c>
      <c r="B56" s="88" t="s">
        <v>430</v>
      </c>
      <c r="C56" s="179" t="s">
        <v>118</v>
      </c>
      <c r="D56" s="179" t="s">
        <v>58</v>
      </c>
      <c r="E56" s="179" t="s">
        <v>33</v>
      </c>
      <c r="F56" s="29" t="s">
        <v>322</v>
      </c>
      <c r="G56" s="27" t="s">
        <v>60</v>
      </c>
      <c r="H56" s="27" t="s">
        <v>431</v>
      </c>
      <c r="I56" s="27" t="s">
        <v>455</v>
      </c>
      <c r="J56" s="109">
        <v>350000</v>
      </c>
      <c r="K56" s="109"/>
      <c r="L56" s="112"/>
    </row>
    <row r="57" spans="1:12" ht="59.25" customHeight="1">
      <c r="A57" s="91"/>
      <c r="B57" s="122" t="s">
        <v>466</v>
      </c>
      <c r="C57" s="179" t="s">
        <v>118</v>
      </c>
      <c r="D57" s="179" t="s">
        <v>58</v>
      </c>
      <c r="E57" s="179" t="s">
        <v>33</v>
      </c>
      <c r="F57" s="29" t="s">
        <v>322</v>
      </c>
      <c r="G57" s="27" t="s">
        <v>60</v>
      </c>
      <c r="H57" s="27" t="s">
        <v>467</v>
      </c>
      <c r="I57" s="27" t="s">
        <v>455</v>
      </c>
      <c r="J57" s="109">
        <v>1600000</v>
      </c>
      <c r="K57" s="109"/>
      <c r="L57" s="112"/>
    </row>
    <row r="58" spans="1:12" ht="36" customHeight="1">
      <c r="A58" s="91">
        <v>36</v>
      </c>
      <c r="B58" s="101" t="s">
        <v>238</v>
      </c>
      <c r="C58" s="40" t="s">
        <v>118</v>
      </c>
      <c r="D58" s="40" t="s">
        <v>58</v>
      </c>
      <c r="E58" s="40" t="s">
        <v>33</v>
      </c>
      <c r="F58" s="41" t="s">
        <v>322</v>
      </c>
      <c r="G58" s="40" t="s">
        <v>60</v>
      </c>
      <c r="H58" s="40" t="s">
        <v>170</v>
      </c>
      <c r="I58" s="40" t="s">
        <v>455</v>
      </c>
      <c r="J58" s="110">
        <v>10600</v>
      </c>
      <c r="K58" s="110">
        <v>10600</v>
      </c>
      <c r="L58" s="112">
        <v>10600</v>
      </c>
    </row>
    <row r="59" spans="1:12" ht="37.5" customHeight="1">
      <c r="A59" s="91">
        <v>37</v>
      </c>
      <c r="B59" s="89" t="s">
        <v>456</v>
      </c>
      <c r="C59" s="40" t="s">
        <v>118</v>
      </c>
      <c r="D59" s="40" t="s">
        <v>58</v>
      </c>
      <c r="E59" s="40" t="s">
        <v>33</v>
      </c>
      <c r="F59" s="41" t="s">
        <v>322</v>
      </c>
      <c r="G59" s="40" t="s">
        <v>60</v>
      </c>
      <c r="H59" s="40" t="s">
        <v>210</v>
      </c>
      <c r="I59" s="40" t="s">
        <v>455</v>
      </c>
      <c r="J59" s="110">
        <v>15150</v>
      </c>
      <c r="K59" s="110">
        <v>15152</v>
      </c>
      <c r="L59" s="112">
        <v>15152</v>
      </c>
    </row>
    <row r="60" spans="1:12" ht="25.5" customHeight="1">
      <c r="A60" s="91">
        <v>38</v>
      </c>
      <c r="B60" s="89" t="s">
        <v>211</v>
      </c>
      <c r="C60" s="40" t="s">
        <v>118</v>
      </c>
      <c r="D60" s="40" t="s">
        <v>58</v>
      </c>
      <c r="E60" s="40" t="s">
        <v>33</v>
      </c>
      <c r="F60" s="41" t="s">
        <v>322</v>
      </c>
      <c r="G60" s="40" t="s">
        <v>60</v>
      </c>
      <c r="H60" s="40" t="s">
        <v>212</v>
      </c>
      <c r="I60" s="40" t="s">
        <v>455</v>
      </c>
      <c r="J60" s="110">
        <v>149300</v>
      </c>
      <c r="K60" s="110">
        <v>149300</v>
      </c>
      <c r="L60" s="112">
        <v>149300</v>
      </c>
    </row>
    <row r="61" spans="1:12" ht="59.25" customHeight="1">
      <c r="A61" s="91">
        <v>39</v>
      </c>
      <c r="B61" s="89" t="s">
        <v>417</v>
      </c>
      <c r="C61" s="40" t="s">
        <v>118</v>
      </c>
      <c r="D61" s="40" t="s">
        <v>58</v>
      </c>
      <c r="E61" s="40" t="s">
        <v>453</v>
      </c>
      <c r="F61" s="41" t="s">
        <v>471</v>
      </c>
      <c r="G61" s="40" t="s">
        <v>60</v>
      </c>
      <c r="H61" s="40" t="s">
        <v>454</v>
      </c>
      <c r="I61" s="40" t="s">
        <v>455</v>
      </c>
      <c r="J61" s="110">
        <v>1739.05</v>
      </c>
      <c r="K61" s="110"/>
      <c r="L61" s="112"/>
    </row>
    <row r="62" spans="1:12" ht="36.75" customHeight="1">
      <c r="A62" s="91">
        <v>40</v>
      </c>
      <c r="B62" s="101" t="s">
        <v>139</v>
      </c>
      <c r="C62" s="40" t="s">
        <v>137</v>
      </c>
      <c r="D62" s="40" t="s">
        <v>50</v>
      </c>
      <c r="E62" s="40" t="s">
        <v>311</v>
      </c>
      <c r="F62" s="41" t="s">
        <v>470</v>
      </c>
      <c r="G62" s="40" t="s">
        <v>60</v>
      </c>
      <c r="H62" s="40" t="s">
        <v>53</v>
      </c>
      <c r="I62" s="40" t="s">
        <v>315</v>
      </c>
      <c r="J62" s="110">
        <v>439482.69</v>
      </c>
      <c r="K62" s="110"/>
      <c r="L62" s="112"/>
    </row>
    <row r="63" spans="1:12" ht="12.75" customHeight="1">
      <c r="A63" s="91">
        <v>41</v>
      </c>
      <c r="B63" s="90" t="s">
        <v>127</v>
      </c>
      <c r="C63" s="30" t="s">
        <v>41</v>
      </c>
      <c r="D63" s="30" t="s">
        <v>28</v>
      </c>
      <c r="E63" s="30" t="s">
        <v>128</v>
      </c>
      <c r="F63" s="31" t="s">
        <v>52</v>
      </c>
      <c r="G63" s="30" t="s">
        <v>26</v>
      </c>
      <c r="H63" s="30" t="s">
        <v>53</v>
      </c>
      <c r="I63" s="30" t="s">
        <v>41</v>
      </c>
      <c r="J63" s="111">
        <f>J44+J17</f>
        <v>11854828.74</v>
      </c>
      <c r="K63" s="111">
        <f>K44+K17</f>
        <v>7500314</v>
      </c>
      <c r="L63" s="111">
        <f>L44+L17</f>
        <v>7267056</v>
      </c>
    </row>
    <row r="64" spans="1:12" s="2" customFormat="1">
      <c r="A64" s="92">
        <v>42</v>
      </c>
      <c r="B64" s="90" t="s">
        <v>42</v>
      </c>
      <c r="C64" s="26" t="s">
        <v>41</v>
      </c>
      <c r="D64" s="26" t="s">
        <v>28</v>
      </c>
      <c r="E64" s="26" t="s">
        <v>27</v>
      </c>
      <c r="F64" s="28" t="s">
        <v>52</v>
      </c>
      <c r="G64" s="26" t="s">
        <v>26</v>
      </c>
      <c r="H64" s="26" t="s">
        <v>53</v>
      </c>
      <c r="I64" s="26" t="s">
        <v>41</v>
      </c>
      <c r="J64" s="105">
        <f>J63</f>
        <v>11854828.74</v>
      </c>
      <c r="K64" s="105">
        <f>K63</f>
        <v>7500314</v>
      </c>
      <c r="L64" s="105">
        <f>L63</f>
        <v>7267056</v>
      </c>
    </row>
    <row r="65" spans="2:12">
      <c r="B65" s="3"/>
      <c r="C65" s="1"/>
      <c r="D65" s="1"/>
      <c r="E65" s="1"/>
      <c r="F65" s="1"/>
      <c r="G65" s="1"/>
      <c r="H65" s="1"/>
      <c r="I65" s="1"/>
      <c r="J65" s="1"/>
      <c r="K65" s="113"/>
      <c r="L65" s="34"/>
    </row>
    <row r="66" spans="2:12">
      <c r="B66" s="3"/>
      <c r="C66" s="1"/>
      <c r="D66" s="1"/>
      <c r="E66" s="1"/>
      <c r="F66" s="1"/>
      <c r="G66" s="1"/>
      <c r="H66" s="1"/>
      <c r="I66" s="1"/>
      <c r="J66" s="1"/>
      <c r="K66" s="113"/>
      <c r="L66" s="34"/>
    </row>
    <row r="67" spans="2:12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2:12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</sheetData>
  <mergeCells count="17">
    <mergeCell ref="K1:L1"/>
    <mergeCell ref="B10:L10"/>
    <mergeCell ref="B11:L11"/>
    <mergeCell ref="B6:L6"/>
    <mergeCell ref="B7:L7"/>
    <mergeCell ref="B8:L8"/>
    <mergeCell ref="B9:L9"/>
    <mergeCell ref="B2:L2"/>
    <mergeCell ref="B3:L3"/>
    <mergeCell ref="B4:L4"/>
    <mergeCell ref="A12:A14"/>
    <mergeCell ref="B12:B14"/>
    <mergeCell ref="C12:I13"/>
    <mergeCell ref="L12:L14"/>
    <mergeCell ref="C15:I15"/>
    <mergeCell ref="J12:J14"/>
    <mergeCell ref="K12:K14"/>
  </mergeCells>
  <phoneticPr fontId="3" type="noConversion"/>
  <pageMargins left="0.39370078740157483" right="0.39370078740157483" top="0.15748031496062992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1"/>
  <sheetViews>
    <sheetView tabSelected="1" workbookViewId="0">
      <selection activeCell="B3" sqref="B3"/>
    </sheetView>
  </sheetViews>
  <sheetFormatPr defaultRowHeight="12.75"/>
  <cols>
    <col min="1" max="1" width="4.28515625" customWidth="1"/>
    <col min="2" max="2" width="40.85546875" customWidth="1"/>
    <col min="3" max="3" width="12.42578125" customWidth="1"/>
    <col min="4" max="4" width="10.85546875" customWidth="1"/>
    <col min="5" max="5" width="11.42578125" customWidth="1"/>
    <col min="6" max="6" width="14.5703125" customWidth="1"/>
  </cols>
  <sheetData>
    <row r="2" spans="1:6" ht="29.25" customHeight="1">
      <c r="B2" s="219" t="s">
        <v>482</v>
      </c>
      <c r="C2" s="220"/>
      <c r="D2" s="220"/>
      <c r="E2" s="220"/>
      <c r="F2" s="220"/>
    </row>
    <row r="3" spans="1:6" ht="12" customHeight="1"/>
    <row r="4" spans="1:6" ht="25.5" customHeight="1">
      <c r="B4" s="219" t="s">
        <v>395</v>
      </c>
      <c r="C4" s="220"/>
      <c r="D4" s="220"/>
      <c r="E4" s="220"/>
      <c r="F4" s="220"/>
    </row>
    <row r="5" spans="1:6" ht="60.75" customHeight="1">
      <c r="A5" s="232" t="s">
        <v>365</v>
      </c>
      <c r="B5" s="232"/>
      <c r="C5" s="232"/>
      <c r="D5" s="232"/>
      <c r="E5" s="232"/>
      <c r="F5" s="232"/>
    </row>
    <row r="6" spans="1:6" ht="6" customHeight="1">
      <c r="B6" s="37"/>
      <c r="C6" s="37"/>
      <c r="D6" s="37"/>
      <c r="E6" s="37"/>
      <c r="F6" s="37"/>
    </row>
    <row r="7" spans="1:6">
      <c r="A7" s="274" t="s">
        <v>261</v>
      </c>
      <c r="B7" s="272" t="s">
        <v>109</v>
      </c>
      <c r="C7" s="273" t="s">
        <v>150</v>
      </c>
      <c r="D7" s="273"/>
      <c r="E7" s="273"/>
      <c r="F7" s="271" t="s">
        <v>329</v>
      </c>
    </row>
    <row r="8" spans="1:6" ht="24" customHeight="1">
      <c r="A8" s="275"/>
      <c r="B8" s="272"/>
      <c r="C8" s="74" t="s">
        <v>151</v>
      </c>
      <c r="D8" s="74" t="s">
        <v>152</v>
      </c>
      <c r="E8" s="74" t="s">
        <v>201</v>
      </c>
      <c r="F8" s="271"/>
    </row>
    <row r="9" spans="1:6" ht="35.25" customHeight="1">
      <c r="A9" s="75">
        <v>1</v>
      </c>
      <c r="B9" s="100" t="s">
        <v>202</v>
      </c>
      <c r="C9" s="76">
        <v>3900000000</v>
      </c>
      <c r="D9" s="76"/>
      <c r="E9" s="76"/>
      <c r="F9" s="93">
        <f>F10+F41+F47+F94+F122+F109+F115</f>
        <v>5055810.0100000007</v>
      </c>
    </row>
    <row r="10" spans="1:6" ht="38.25" customHeight="1">
      <c r="A10" s="75">
        <v>2</v>
      </c>
      <c r="B10" s="162" t="s">
        <v>153</v>
      </c>
      <c r="C10" s="160">
        <v>3910000000</v>
      </c>
      <c r="D10" s="76"/>
      <c r="E10" s="76"/>
      <c r="F10" s="93">
        <f>F11+F16+F25+F40+F30+F35</f>
        <v>2380000</v>
      </c>
    </row>
    <row r="11" spans="1:6" ht="51" customHeight="1">
      <c r="A11" s="75">
        <v>3</v>
      </c>
      <c r="B11" s="100" t="s">
        <v>154</v>
      </c>
      <c r="C11" s="76" t="s">
        <v>305</v>
      </c>
      <c r="D11" s="76"/>
      <c r="E11" s="76"/>
      <c r="F11" s="94">
        <f>F12</f>
        <v>30000</v>
      </c>
    </row>
    <row r="12" spans="1:6" ht="26.25" customHeight="1">
      <c r="A12" s="75">
        <v>4</v>
      </c>
      <c r="B12" s="100" t="s">
        <v>247</v>
      </c>
      <c r="C12" s="76" t="s">
        <v>305</v>
      </c>
      <c r="D12" s="76">
        <v>200</v>
      </c>
      <c r="E12" s="76"/>
      <c r="F12" s="94">
        <f>F13</f>
        <v>30000</v>
      </c>
    </row>
    <row r="13" spans="1:6" ht="27" customHeight="1">
      <c r="A13" s="75">
        <v>5</v>
      </c>
      <c r="B13" s="57" t="s">
        <v>11</v>
      </c>
      <c r="C13" s="76" t="s">
        <v>305</v>
      </c>
      <c r="D13" s="76">
        <v>244</v>
      </c>
      <c r="E13" s="76"/>
      <c r="F13" s="94">
        <f>F14</f>
        <v>30000</v>
      </c>
    </row>
    <row r="14" spans="1:6">
      <c r="A14" s="75">
        <v>6</v>
      </c>
      <c r="B14" s="65" t="s">
        <v>192</v>
      </c>
      <c r="C14" s="76" t="s">
        <v>305</v>
      </c>
      <c r="D14" s="76">
        <v>244</v>
      </c>
      <c r="E14" s="77" t="s">
        <v>248</v>
      </c>
      <c r="F14" s="94">
        <f>F15</f>
        <v>30000</v>
      </c>
    </row>
    <row r="15" spans="1:6">
      <c r="A15" s="75">
        <v>7</v>
      </c>
      <c r="B15" s="123" t="s">
        <v>7</v>
      </c>
      <c r="C15" s="160" t="s">
        <v>305</v>
      </c>
      <c r="D15" s="160">
        <v>244</v>
      </c>
      <c r="E15" s="161" t="s">
        <v>155</v>
      </c>
      <c r="F15" s="93">
        <v>30000</v>
      </c>
    </row>
    <row r="16" spans="1:6" ht="48.75" customHeight="1">
      <c r="A16" s="75">
        <v>8</v>
      </c>
      <c r="B16" s="100" t="s">
        <v>154</v>
      </c>
      <c r="C16" s="76">
        <v>3910080020</v>
      </c>
      <c r="D16" s="76"/>
      <c r="E16" s="77"/>
      <c r="F16" s="93">
        <f>F17</f>
        <v>376600</v>
      </c>
    </row>
    <row r="17" spans="1:6" ht="28.5" customHeight="1">
      <c r="A17" s="75">
        <v>9</v>
      </c>
      <c r="B17" s="100" t="s">
        <v>247</v>
      </c>
      <c r="C17" s="76">
        <v>3910080020</v>
      </c>
      <c r="D17" s="76">
        <v>200</v>
      </c>
      <c r="E17" s="77"/>
      <c r="F17" s="94">
        <f>F18</f>
        <v>376600</v>
      </c>
    </row>
    <row r="18" spans="1:6" ht="24" customHeight="1">
      <c r="A18" s="75">
        <v>10</v>
      </c>
      <c r="B18" s="57" t="s">
        <v>11</v>
      </c>
      <c r="C18" s="76">
        <v>3910080020</v>
      </c>
      <c r="D18" s="76">
        <v>244</v>
      </c>
      <c r="E18" s="77"/>
      <c r="F18" s="94">
        <f>F19</f>
        <v>376600</v>
      </c>
    </row>
    <row r="19" spans="1:6">
      <c r="A19" s="75">
        <v>11</v>
      </c>
      <c r="B19" s="65" t="s">
        <v>192</v>
      </c>
      <c r="C19" s="76">
        <v>3910080020</v>
      </c>
      <c r="D19" s="76">
        <v>244</v>
      </c>
      <c r="E19" s="77" t="s">
        <v>248</v>
      </c>
      <c r="F19" s="94">
        <f>F20</f>
        <v>376600</v>
      </c>
    </row>
    <row r="20" spans="1:6">
      <c r="A20" s="75">
        <v>12</v>
      </c>
      <c r="B20" s="123" t="s">
        <v>7</v>
      </c>
      <c r="C20" s="160">
        <v>3910080020</v>
      </c>
      <c r="D20" s="160">
        <v>244</v>
      </c>
      <c r="E20" s="161" t="s">
        <v>155</v>
      </c>
      <c r="F20" s="93">
        <v>376600</v>
      </c>
    </row>
    <row r="21" spans="1:6" ht="108">
      <c r="A21" s="75">
        <v>13</v>
      </c>
      <c r="B21" s="58" t="s">
        <v>436</v>
      </c>
      <c r="C21" s="52" t="s">
        <v>437</v>
      </c>
      <c r="D21" s="76"/>
      <c r="E21" s="77"/>
      <c r="F21" s="93">
        <f>F22</f>
        <v>350000</v>
      </c>
    </row>
    <row r="22" spans="1:6" ht="24">
      <c r="A22" s="75">
        <v>14</v>
      </c>
      <c r="B22" s="62" t="s">
        <v>247</v>
      </c>
      <c r="C22" s="52" t="s">
        <v>437</v>
      </c>
      <c r="D22" s="76">
        <v>200</v>
      </c>
      <c r="E22" s="77"/>
      <c r="F22" s="94">
        <f>F23</f>
        <v>350000</v>
      </c>
    </row>
    <row r="23" spans="1:6" ht="27.75" customHeight="1">
      <c r="A23" s="75">
        <v>15</v>
      </c>
      <c r="B23" s="57" t="s">
        <v>11</v>
      </c>
      <c r="C23" s="52" t="s">
        <v>437</v>
      </c>
      <c r="D23" s="76">
        <v>244</v>
      </c>
      <c r="E23" s="77"/>
      <c r="F23" s="94">
        <f>F24</f>
        <v>350000</v>
      </c>
    </row>
    <row r="24" spans="1:6">
      <c r="A24" s="75">
        <v>16</v>
      </c>
      <c r="B24" s="65" t="s">
        <v>192</v>
      </c>
      <c r="C24" s="52" t="s">
        <v>437</v>
      </c>
      <c r="D24" s="76">
        <v>244</v>
      </c>
      <c r="E24" s="77" t="s">
        <v>248</v>
      </c>
      <c r="F24" s="94">
        <f>F25</f>
        <v>350000</v>
      </c>
    </row>
    <row r="25" spans="1:6">
      <c r="A25" s="75">
        <v>17</v>
      </c>
      <c r="B25" s="115" t="s">
        <v>7</v>
      </c>
      <c r="C25" s="52" t="s">
        <v>437</v>
      </c>
      <c r="D25" s="76">
        <v>244</v>
      </c>
      <c r="E25" s="77" t="s">
        <v>155</v>
      </c>
      <c r="F25" s="93">
        <v>350000</v>
      </c>
    </row>
    <row r="26" spans="1:6" ht="97.5" customHeight="1">
      <c r="A26" s="75">
        <v>18</v>
      </c>
      <c r="B26" s="58" t="s">
        <v>438</v>
      </c>
      <c r="C26" s="52" t="s">
        <v>439</v>
      </c>
      <c r="D26" s="76"/>
      <c r="E26" s="77"/>
      <c r="F26" s="93">
        <f>F27</f>
        <v>4200</v>
      </c>
    </row>
    <row r="27" spans="1:6" ht="24">
      <c r="A27" s="75">
        <v>19</v>
      </c>
      <c r="B27" s="62" t="s">
        <v>247</v>
      </c>
      <c r="C27" s="52" t="s">
        <v>439</v>
      </c>
      <c r="D27" s="76">
        <v>200</v>
      </c>
      <c r="E27" s="77"/>
      <c r="F27" s="94">
        <f>F28</f>
        <v>4200</v>
      </c>
    </row>
    <row r="28" spans="1:6" ht="36">
      <c r="A28" s="75">
        <v>20</v>
      </c>
      <c r="B28" s="57" t="s">
        <v>11</v>
      </c>
      <c r="C28" s="52" t="s">
        <v>439</v>
      </c>
      <c r="D28" s="76">
        <v>244</v>
      </c>
      <c r="E28" s="77"/>
      <c r="F28" s="94">
        <f>F29</f>
        <v>4200</v>
      </c>
    </row>
    <row r="29" spans="1:6">
      <c r="A29" s="75">
        <v>21</v>
      </c>
      <c r="B29" s="65" t="s">
        <v>192</v>
      </c>
      <c r="C29" s="52" t="s">
        <v>439</v>
      </c>
      <c r="D29" s="76">
        <v>244</v>
      </c>
      <c r="E29" s="77" t="s">
        <v>248</v>
      </c>
      <c r="F29" s="94">
        <f>F30</f>
        <v>4200</v>
      </c>
    </row>
    <row r="30" spans="1:6">
      <c r="A30" s="75">
        <v>22</v>
      </c>
      <c r="B30" s="62" t="s">
        <v>7</v>
      </c>
      <c r="C30" s="52" t="s">
        <v>439</v>
      </c>
      <c r="D30" s="76">
        <v>244</v>
      </c>
      <c r="E30" s="77" t="s">
        <v>155</v>
      </c>
      <c r="F30" s="93">
        <v>4200</v>
      </c>
    </row>
    <row r="31" spans="1:6" ht="85.5" customHeight="1">
      <c r="A31" s="75">
        <v>23</v>
      </c>
      <c r="B31" s="58" t="s">
        <v>457</v>
      </c>
      <c r="C31" s="52" t="s">
        <v>459</v>
      </c>
      <c r="D31" s="76"/>
      <c r="E31" s="77"/>
      <c r="F31" s="94">
        <f>F32</f>
        <v>1600000</v>
      </c>
    </row>
    <row r="32" spans="1:6" ht="24">
      <c r="A32" s="75">
        <v>24</v>
      </c>
      <c r="B32" s="62" t="s">
        <v>247</v>
      </c>
      <c r="C32" s="52" t="s">
        <v>459</v>
      </c>
      <c r="D32" s="76">
        <v>200</v>
      </c>
      <c r="E32" s="77"/>
      <c r="F32" s="94">
        <f>F33</f>
        <v>1600000</v>
      </c>
    </row>
    <row r="33" spans="1:6" ht="24.75" customHeight="1">
      <c r="A33" s="75">
        <v>25</v>
      </c>
      <c r="B33" s="57" t="s">
        <v>11</v>
      </c>
      <c r="C33" s="52" t="s">
        <v>459</v>
      </c>
      <c r="D33" s="76">
        <v>244</v>
      </c>
      <c r="E33" s="77"/>
      <c r="F33" s="94">
        <f>F34</f>
        <v>1600000</v>
      </c>
    </row>
    <row r="34" spans="1:6">
      <c r="A34" s="75">
        <v>26</v>
      </c>
      <c r="B34" s="65" t="s">
        <v>192</v>
      </c>
      <c r="C34" s="52" t="s">
        <v>459</v>
      </c>
      <c r="D34" s="76">
        <v>244</v>
      </c>
      <c r="E34" s="77" t="s">
        <v>248</v>
      </c>
      <c r="F34" s="94">
        <f>F35</f>
        <v>1600000</v>
      </c>
    </row>
    <row r="35" spans="1:6">
      <c r="A35" s="75">
        <v>27</v>
      </c>
      <c r="B35" s="115" t="s">
        <v>7</v>
      </c>
      <c r="C35" s="52" t="s">
        <v>459</v>
      </c>
      <c r="D35" s="76">
        <v>244</v>
      </c>
      <c r="E35" s="77" t="s">
        <v>155</v>
      </c>
      <c r="F35" s="93">
        <v>1600000</v>
      </c>
    </row>
    <row r="36" spans="1:6" ht="84" customHeight="1">
      <c r="A36" s="75">
        <v>28</v>
      </c>
      <c r="B36" s="58" t="s">
        <v>458</v>
      </c>
      <c r="C36" s="52" t="s">
        <v>460</v>
      </c>
      <c r="D36" s="76"/>
      <c r="E36" s="77"/>
      <c r="F36" s="94">
        <f>F37</f>
        <v>19200</v>
      </c>
    </row>
    <row r="37" spans="1:6" ht="24">
      <c r="A37" s="75">
        <v>29</v>
      </c>
      <c r="B37" s="62" t="s">
        <v>247</v>
      </c>
      <c r="C37" s="52" t="s">
        <v>460</v>
      </c>
      <c r="D37" s="76">
        <v>200</v>
      </c>
      <c r="E37" s="77"/>
      <c r="F37" s="94">
        <f>F38</f>
        <v>19200</v>
      </c>
    </row>
    <row r="38" spans="1:6" ht="28.5" customHeight="1">
      <c r="A38" s="75">
        <v>30</v>
      </c>
      <c r="B38" s="57" t="s">
        <v>11</v>
      </c>
      <c r="C38" s="52" t="s">
        <v>460</v>
      </c>
      <c r="D38" s="76">
        <v>244</v>
      </c>
      <c r="E38" s="77"/>
      <c r="F38" s="94">
        <f>F39</f>
        <v>19200</v>
      </c>
    </row>
    <row r="39" spans="1:6">
      <c r="A39" s="75">
        <v>31</v>
      </c>
      <c r="B39" s="65" t="s">
        <v>192</v>
      </c>
      <c r="C39" s="52" t="s">
        <v>460</v>
      </c>
      <c r="D39" s="76">
        <v>244</v>
      </c>
      <c r="E39" s="77" t="s">
        <v>248</v>
      </c>
      <c r="F39" s="94">
        <f>F40</f>
        <v>19200</v>
      </c>
    </row>
    <row r="40" spans="1:6" ht="13.5" customHeight="1">
      <c r="A40" s="75">
        <v>32</v>
      </c>
      <c r="B40" s="62" t="s">
        <v>7</v>
      </c>
      <c r="C40" s="52" t="s">
        <v>460</v>
      </c>
      <c r="D40" s="76">
        <v>244</v>
      </c>
      <c r="E40" s="77" t="s">
        <v>155</v>
      </c>
      <c r="F40" s="93">
        <v>19200</v>
      </c>
    </row>
    <row r="41" spans="1:6" ht="52.5" hidden="1" customHeight="1">
      <c r="A41" s="75">
        <v>23</v>
      </c>
      <c r="B41" s="162" t="s">
        <v>157</v>
      </c>
      <c r="C41" s="160">
        <v>3930080000</v>
      </c>
      <c r="D41" s="160"/>
      <c r="E41" s="160"/>
      <c r="F41" s="93">
        <f>F42</f>
        <v>0</v>
      </c>
    </row>
    <row r="42" spans="1:6" ht="14.25" hidden="1" customHeight="1">
      <c r="A42" s="75">
        <v>24</v>
      </c>
      <c r="B42" s="115" t="s">
        <v>180</v>
      </c>
      <c r="C42" s="76">
        <v>3930080000</v>
      </c>
      <c r="D42" s="76"/>
      <c r="E42" s="76"/>
      <c r="F42" s="94">
        <f>F43</f>
        <v>0</v>
      </c>
    </row>
    <row r="43" spans="1:6" ht="14.25" hidden="1" customHeight="1">
      <c r="A43" s="75">
        <v>25</v>
      </c>
      <c r="B43" s="100" t="s">
        <v>247</v>
      </c>
      <c r="C43" s="76">
        <v>3930080000</v>
      </c>
      <c r="D43" s="76">
        <v>200</v>
      </c>
      <c r="E43" s="77"/>
      <c r="F43" s="94">
        <f>F44</f>
        <v>0</v>
      </c>
    </row>
    <row r="44" spans="1:6" ht="17.25" hidden="1" customHeight="1">
      <c r="A44" s="75">
        <v>26</v>
      </c>
      <c r="B44" s="65" t="s">
        <v>11</v>
      </c>
      <c r="C44" s="76">
        <v>3930080000</v>
      </c>
      <c r="D44" s="76">
        <v>244</v>
      </c>
      <c r="E44" s="77"/>
      <c r="F44" s="94">
        <f>F45</f>
        <v>0</v>
      </c>
    </row>
    <row r="45" spans="1:6" ht="18" hidden="1" customHeight="1">
      <c r="A45" s="75">
        <v>27</v>
      </c>
      <c r="B45" s="115" t="s">
        <v>5</v>
      </c>
      <c r="C45" s="76">
        <v>3930080000</v>
      </c>
      <c r="D45" s="76">
        <v>244</v>
      </c>
      <c r="E45" s="77" t="s">
        <v>249</v>
      </c>
      <c r="F45" s="94">
        <f>F46</f>
        <v>0</v>
      </c>
    </row>
    <row r="46" spans="1:6" ht="1.5" hidden="1" customHeight="1">
      <c r="A46" s="75">
        <v>28</v>
      </c>
      <c r="B46" s="115" t="s">
        <v>88</v>
      </c>
      <c r="C46" s="76">
        <v>3930080000</v>
      </c>
      <c r="D46" s="76">
        <v>244</v>
      </c>
      <c r="E46" s="77" t="s">
        <v>14</v>
      </c>
      <c r="F46" s="94">
        <v>0</v>
      </c>
    </row>
    <row r="47" spans="1:6" ht="24.75" customHeight="1">
      <c r="A47" s="75">
        <v>33</v>
      </c>
      <c r="B47" s="100" t="s">
        <v>158</v>
      </c>
      <c r="C47" s="76">
        <v>3940080000</v>
      </c>
      <c r="D47" s="76"/>
      <c r="E47" s="77"/>
      <c r="F47" s="93">
        <f>F48+F58+F69+F79+F53+F84+F89+F74+F64</f>
        <v>2276157.06</v>
      </c>
    </row>
    <row r="48" spans="1:6" ht="36.75" customHeight="1">
      <c r="A48" s="75">
        <v>34</v>
      </c>
      <c r="B48" s="115" t="s">
        <v>169</v>
      </c>
      <c r="C48" s="76">
        <v>3940080010</v>
      </c>
      <c r="D48" s="76"/>
      <c r="E48" s="77"/>
      <c r="F48" s="93">
        <f>F49</f>
        <v>227487.22</v>
      </c>
    </row>
    <row r="49" spans="1:6" ht="27" customHeight="1">
      <c r="A49" s="75">
        <v>35</v>
      </c>
      <c r="B49" s="100" t="s">
        <v>247</v>
      </c>
      <c r="C49" s="76">
        <v>3940080010</v>
      </c>
      <c r="D49" s="76">
        <v>200</v>
      </c>
      <c r="E49" s="77"/>
      <c r="F49" s="94">
        <f>F50</f>
        <v>227487.22</v>
      </c>
    </row>
    <row r="50" spans="1:6" ht="26.25" customHeight="1">
      <c r="A50" s="75">
        <v>36</v>
      </c>
      <c r="B50" s="65" t="s">
        <v>11</v>
      </c>
      <c r="C50" s="76">
        <v>3940080010</v>
      </c>
      <c r="D50" s="76">
        <v>244</v>
      </c>
      <c r="E50" s="77"/>
      <c r="F50" s="94">
        <f>F51</f>
        <v>227487.22</v>
      </c>
    </row>
    <row r="51" spans="1:6" ht="14.25" customHeight="1">
      <c r="A51" s="75">
        <v>37</v>
      </c>
      <c r="B51" s="115" t="s">
        <v>2</v>
      </c>
      <c r="C51" s="76">
        <v>3940080010</v>
      </c>
      <c r="D51" s="76">
        <v>244</v>
      </c>
      <c r="E51" s="77" t="s">
        <v>3</v>
      </c>
      <c r="F51" s="94">
        <f>F52</f>
        <v>227487.22</v>
      </c>
    </row>
    <row r="52" spans="1:6" ht="12.75" customHeight="1">
      <c r="A52" s="75">
        <v>38</v>
      </c>
      <c r="B52" s="123" t="s">
        <v>90</v>
      </c>
      <c r="C52" s="160">
        <v>3940080010</v>
      </c>
      <c r="D52" s="160">
        <v>244</v>
      </c>
      <c r="E52" s="161" t="s">
        <v>156</v>
      </c>
      <c r="F52" s="93">
        <v>227487.22</v>
      </c>
    </row>
    <row r="53" spans="1:6" ht="48" customHeight="1">
      <c r="A53" s="75">
        <v>39</v>
      </c>
      <c r="B53" s="163" t="s">
        <v>173</v>
      </c>
      <c r="C53" s="76">
        <v>3940080020</v>
      </c>
      <c r="D53" s="76"/>
      <c r="E53" s="77"/>
      <c r="F53" s="93">
        <f>F54</f>
        <v>123163</v>
      </c>
    </row>
    <row r="54" spans="1:6" ht="24" customHeight="1">
      <c r="A54" s="75">
        <v>40</v>
      </c>
      <c r="B54" s="100" t="s">
        <v>247</v>
      </c>
      <c r="C54" s="76">
        <v>3940080020</v>
      </c>
      <c r="D54" s="76">
        <v>200</v>
      </c>
      <c r="E54" s="77"/>
      <c r="F54" s="94">
        <f>F55</f>
        <v>123163</v>
      </c>
    </row>
    <row r="55" spans="1:6" ht="25.5" customHeight="1">
      <c r="A55" s="75">
        <v>41</v>
      </c>
      <c r="B55" s="65" t="s">
        <v>11</v>
      </c>
      <c r="C55" s="76">
        <v>3940080020</v>
      </c>
      <c r="D55" s="76">
        <v>244</v>
      </c>
      <c r="E55" s="77"/>
      <c r="F55" s="94">
        <f>F56</f>
        <v>123163</v>
      </c>
    </row>
    <row r="56" spans="1:6" ht="11.25" customHeight="1">
      <c r="A56" s="75">
        <v>42</v>
      </c>
      <c r="B56" s="115" t="s">
        <v>2</v>
      </c>
      <c r="C56" s="76">
        <v>3940080020</v>
      </c>
      <c r="D56" s="76">
        <v>244</v>
      </c>
      <c r="E56" s="77" t="s">
        <v>3</v>
      </c>
      <c r="F56" s="94">
        <f>F57</f>
        <v>123163</v>
      </c>
    </row>
    <row r="57" spans="1:6" ht="14.25" customHeight="1">
      <c r="A57" s="75">
        <v>43</v>
      </c>
      <c r="B57" s="115" t="s">
        <v>90</v>
      </c>
      <c r="C57" s="76">
        <v>3940080020</v>
      </c>
      <c r="D57" s="76">
        <v>244</v>
      </c>
      <c r="E57" s="77" t="s">
        <v>156</v>
      </c>
      <c r="F57" s="94">
        <v>123163</v>
      </c>
    </row>
    <row r="58" spans="1:6" ht="60.75" customHeight="1">
      <c r="A58" s="75">
        <v>44</v>
      </c>
      <c r="B58" s="115" t="s">
        <v>199</v>
      </c>
      <c r="C58" s="76">
        <v>3940080030</v>
      </c>
      <c r="D58" s="76"/>
      <c r="E58" s="77"/>
      <c r="F58" s="93">
        <f>F59</f>
        <v>26435.8</v>
      </c>
    </row>
    <row r="59" spans="1:6" ht="61.5" customHeight="1">
      <c r="A59" s="75">
        <v>45</v>
      </c>
      <c r="B59" s="164" t="s">
        <v>253</v>
      </c>
      <c r="C59" s="76">
        <v>3940080030</v>
      </c>
      <c r="D59" s="76">
        <v>100</v>
      </c>
      <c r="E59" s="77"/>
      <c r="F59" s="94">
        <f>F61+F60</f>
        <v>26435.8</v>
      </c>
    </row>
    <row r="60" spans="1:6" ht="37.5" customHeight="1">
      <c r="A60" s="75">
        <v>46</v>
      </c>
      <c r="B60" s="115" t="s">
        <v>302</v>
      </c>
      <c r="C60" s="76">
        <v>3940080030</v>
      </c>
      <c r="D60" s="76">
        <v>119</v>
      </c>
      <c r="E60" s="77"/>
      <c r="F60" s="94">
        <v>6131.8</v>
      </c>
    </row>
    <row r="61" spans="1:6" ht="23.25" customHeight="1">
      <c r="A61" s="75">
        <v>47</v>
      </c>
      <c r="B61" s="115" t="s">
        <v>200</v>
      </c>
      <c r="C61" s="76">
        <v>3940080030</v>
      </c>
      <c r="D61" s="76">
        <v>111</v>
      </c>
      <c r="E61" s="77"/>
      <c r="F61" s="94">
        <f>F62</f>
        <v>20304</v>
      </c>
    </row>
    <row r="62" spans="1:6" ht="12" customHeight="1">
      <c r="A62" s="75">
        <v>48</v>
      </c>
      <c r="B62" s="115" t="s">
        <v>2</v>
      </c>
      <c r="C62" s="76">
        <v>3940080030</v>
      </c>
      <c r="D62" s="76">
        <v>111</v>
      </c>
      <c r="E62" s="77" t="s">
        <v>3</v>
      </c>
      <c r="F62" s="94">
        <f>F63</f>
        <v>20304</v>
      </c>
    </row>
    <row r="63" spans="1:6" ht="12" customHeight="1">
      <c r="A63" s="75">
        <v>49</v>
      </c>
      <c r="B63" s="115" t="s">
        <v>90</v>
      </c>
      <c r="C63" s="76">
        <v>3940080030</v>
      </c>
      <c r="D63" s="76">
        <v>111</v>
      </c>
      <c r="E63" s="77" t="s">
        <v>156</v>
      </c>
      <c r="F63" s="94">
        <v>20304</v>
      </c>
    </row>
    <row r="64" spans="1:6" ht="36.75" customHeight="1">
      <c r="A64" s="75">
        <v>50</v>
      </c>
      <c r="B64" s="115" t="s">
        <v>303</v>
      </c>
      <c r="C64" s="76" t="s">
        <v>304</v>
      </c>
      <c r="D64" s="76"/>
      <c r="E64" s="77"/>
      <c r="F64" s="93">
        <f>F65</f>
        <v>1165147.6399999999</v>
      </c>
    </row>
    <row r="65" spans="1:6" ht="25.5" customHeight="1">
      <c r="A65" s="75">
        <v>51</v>
      </c>
      <c r="B65" s="100" t="s">
        <v>247</v>
      </c>
      <c r="C65" s="76" t="s">
        <v>304</v>
      </c>
      <c r="D65" s="76">
        <v>200</v>
      </c>
      <c r="E65" s="77"/>
      <c r="F65" s="94">
        <f>F66</f>
        <v>1165147.6399999999</v>
      </c>
    </row>
    <row r="66" spans="1:6" ht="27" customHeight="1">
      <c r="A66" s="75">
        <v>52</v>
      </c>
      <c r="B66" s="65" t="s">
        <v>11</v>
      </c>
      <c r="C66" s="76" t="s">
        <v>304</v>
      </c>
      <c r="D66" s="76">
        <v>244</v>
      </c>
      <c r="E66" s="77"/>
      <c r="F66" s="94">
        <f>F67</f>
        <v>1165147.6399999999</v>
      </c>
    </row>
    <row r="67" spans="1:6" ht="12.75" customHeight="1">
      <c r="A67" s="75">
        <v>53</v>
      </c>
      <c r="B67" s="115" t="s">
        <v>2</v>
      </c>
      <c r="C67" s="76" t="s">
        <v>304</v>
      </c>
      <c r="D67" s="76">
        <v>244</v>
      </c>
      <c r="E67" s="77" t="s">
        <v>3</v>
      </c>
      <c r="F67" s="94">
        <f>F68</f>
        <v>1165147.6399999999</v>
      </c>
    </row>
    <row r="68" spans="1:6" ht="11.25" customHeight="1">
      <c r="A68" s="75">
        <v>54</v>
      </c>
      <c r="B68" s="115" t="s">
        <v>90</v>
      </c>
      <c r="C68" s="76" t="s">
        <v>304</v>
      </c>
      <c r="D68" s="76">
        <v>244</v>
      </c>
      <c r="E68" s="77" t="s">
        <v>156</v>
      </c>
      <c r="F68" s="94">
        <v>1165147.6399999999</v>
      </c>
    </row>
    <row r="69" spans="1:6" ht="49.5" customHeight="1">
      <c r="A69" s="75">
        <v>55</v>
      </c>
      <c r="B69" s="115" t="s">
        <v>194</v>
      </c>
      <c r="C69" s="76">
        <v>3940082050</v>
      </c>
      <c r="D69" s="76"/>
      <c r="E69" s="77"/>
      <c r="F69" s="95">
        <f>F72</f>
        <v>658629</v>
      </c>
    </row>
    <row r="70" spans="1:6" ht="36" customHeight="1">
      <c r="A70" s="75">
        <v>56</v>
      </c>
      <c r="B70" s="115" t="s">
        <v>195</v>
      </c>
      <c r="C70" s="76">
        <v>3940082050</v>
      </c>
      <c r="D70" s="76">
        <v>243</v>
      </c>
      <c r="E70" s="77"/>
      <c r="F70" s="96">
        <v>627852</v>
      </c>
    </row>
    <row r="71" spans="1:6" ht="23.25" customHeight="1">
      <c r="A71" s="75">
        <v>57</v>
      </c>
      <c r="B71" s="58" t="s">
        <v>11</v>
      </c>
      <c r="C71" s="76">
        <v>3940082050</v>
      </c>
      <c r="D71" s="76">
        <v>244</v>
      </c>
      <c r="E71" s="77"/>
      <c r="F71" s="96">
        <v>30777</v>
      </c>
    </row>
    <row r="72" spans="1:6" ht="11.25" customHeight="1">
      <c r="A72" s="75">
        <v>58</v>
      </c>
      <c r="B72" s="115" t="s">
        <v>2</v>
      </c>
      <c r="C72" s="76">
        <v>3940082050</v>
      </c>
      <c r="D72" s="76">
        <v>244</v>
      </c>
      <c r="E72" s="77" t="s">
        <v>3</v>
      </c>
      <c r="F72" s="96">
        <f>F73</f>
        <v>658629</v>
      </c>
    </row>
    <row r="73" spans="1:6" ht="15" customHeight="1">
      <c r="A73" s="75">
        <v>59</v>
      </c>
      <c r="B73" s="115" t="s">
        <v>193</v>
      </c>
      <c r="C73" s="76">
        <v>3940082050</v>
      </c>
      <c r="D73" s="76">
        <v>244</v>
      </c>
      <c r="E73" s="77" t="s">
        <v>20</v>
      </c>
      <c r="F73" s="96">
        <f>F70+F71</f>
        <v>658629</v>
      </c>
    </row>
    <row r="74" spans="1:6" ht="14.25" customHeight="1">
      <c r="A74" s="75">
        <v>60</v>
      </c>
      <c r="B74" s="115" t="s">
        <v>306</v>
      </c>
      <c r="C74" s="76" t="s">
        <v>301</v>
      </c>
      <c r="D74" s="76"/>
      <c r="E74" s="77"/>
      <c r="F74" s="95">
        <f>F75</f>
        <v>6708</v>
      </c>
    </row>
    <row r="75" spans="1:6" ht="12.75" customHeight="1">
      <c r="A75" s="75">
        <v>61</v>
      </c>
      <c r="B75" s="100" t="s">
        <v>247</v>
      </c>
      <c r="C75" s="76" t="s">
        <v>301</v>
      </c>
      <c r="D75" s="76">
        <v>200</v>
      </c>
      <c r="E75" s="77"/>
      <c r="F75" s="96">
        <f>F76</f>
        <v>6708</v>
      </c>
    </row>
    <row r="76" spans="1:6" ht="16.5" customHeight="1">
      <c r="A76" s="75">
        <v>62</v>
      </c>
      <c r="B76" s="65" t="s">
        <v>11</v>
      </c>
      <c r="C76" s="76" t="s">
        <v>301</v>
      </c>
      <c r="D76" s="76">
        <v>244</v>
      </c>
      <c r="E76" s="77"/>
      <c r="F76" s="96">
        <f>F77</f>
        <v>6708</v>
      </c>
    </row>
    <row r="77" spans="1:6" ht="11.25" customHeight="1">
      <c r="A77" s="75">
        <v>63</v>
      </c>
      <c r="B77" s="115" t="s">
        <v>2</v>
      </c>
      <c r="C77" s="76" t="s">
        <v>301</v>
      </c>
      <c r="D77" s="76">
        <v>244</v>
      </c>
      <c r="E77" s="77" t="s">
        <v>3</v>
      </c>
      <c r="F77" s="96">
        <f>F78</f>
        <v>6708</v>
      </c>
    </row>
    <row r="78" spans="1:6" ht="15.75" customHeight="1">
      <c r="A78" s="75">
        <v>64</v>
      </c>
      <c r="B78" s="115" t="s">
        <v>193</v>
      </c>
      <c r="C78" s="76" t="s">
        <v>301</v>
      </c>
      <c r="D78" s="76">
        <v>244</v>
      </c>
      <c r="E78" s="77" t="s">
        <v>20</v>
      </c>
      <c r="F78" s="96">
        <v>6708</v>
      </c>
    </row>
    <row r="79" spans="1:6" ht="60" customHeight="1">
      <c r="A79" s="75">
        <v>65</v>
      </c>
      <c r="B79" s="115" t="s">
        <v>168</v>
      </c>
      <c r="C79" s="76" t="s">
        <v>280</v>
      </c>
      <c r="D79" s="76"/>
      <c r="E79" s="77"/>
      <c r="F79" s="93">
        <f>F80</f>
        <v>46883.6</v>
      </c>
    </row>
    <row r="80" spans="1:6" ht="26.25" customHeight="1">
      <c r="A80" s="75">
        <v>66</v>
      </c>
      <c r="B80" s="100" t="s">
        <v>247</v>
      </c>
      <c r="C80" s="76" t="s">
        <v>280</v>
      </c>
      <c r="D80" s="76">
        <v>200</v>
      </c>
      <c r="E80" s="77"/>
      <c r="F80" s="94">
        <f>F81</f>
        <v>46883.6</v>
      </c>
    </row>
    <row r="81" spans="1:6" ht="11.25" customHeight="1">
      <c r="A81" s="75">
        <v>67</v>
      </c>
      <c r="B81" s="124" t="s">
        <v>243</v>
      </c>
      <c r="C81" s="76" t="s">
        <v>280</v>
      </c>
      <c r="D81" s="76">
        <v>244</v>
      </c>
      <c r="E81" s="77"/>
      <c r="F81" s="94">
        <f>F82</f>
        <v>46883.6</v>
      </c>
    </row>
    <row r="82" spans="1:6" ht="12" customHeight="1">
      <c r="A82" s="75">
        <v>68</v>
      </c>
      <c r="B82" s="115" t="s">
        <v>2</v>
      </c>
      <c r="C82" s="76" t="s">
        <v>280</v>
      </c>
      <c r="D82" s="76">
        <v>244</v>
      </c>
      <c r="E82" s="77" t="s">
        <v>3</v>
      </c>
      <c r="F82" s="94">
        <f>F83</f>
        <v>46883.6</v>
      </c>
    </row>
    <row r="83" spans="1:6" ht="12" customHeight="1">
      <c r="A83" s="75">
        <v>69</v>
      </c>
      <c r="B83" s="65" t="s">
        <v>196</v>
      </c>
      <c r="C83" s="76" t="s">
        <v>280</v>
      </c>
      <c r="D83" s="76">
        <v>244</v>
      </c>
      <c r="E83" s="77" t="s">
        <v>19</v>
      </c>
      <c r="F83" s="94">
        <v>46883.6</v>
      </c>
    </row>
    <row r="84" spans="1:6" ht="39" customHeight="1">
      <c r="A84" s="75">
        <v>70</v>
      </c>
      <c r="B84" s="100" t="s">
        <v>208</v>
      </c>
      <c r="C84" s="77" t="s">
        <v>297</v>
      </c>
      <c r="D84" s="76"/>
      <c r="E84" s="77"/>
      <c r="F84" s="93">
        <f>F85</f>
        <v>6552.8</v>
      </c>
    </row>
    <row r="85" spans="1:6" ht="24" customHeight="1">
      <c r="A85" s="75">
        <v>71</v>
      </c>
      <c r="B85" s="100" t="s">
        <v>247</v>
      </c>
      <c r="C85" s="77" t="s">
        <v>297</v>
      </c>
      <c r="D85" s="76">
        <v>200</v>
      </c>
      <c r="E85" s="77"/>
      <c r="F85" s="94">
        <f>F86</f>
        <v>6552.8</v>
      </c>
    </row>
    <row r="86" spans="1:6" ht="24.75" customHeight="1">
      <c r="A86" s="75">
        <v>72</v>
      </c>
      <c r="B86" s="58" t="s">
        <v>11</v>
      </c>
      <c r="C86" s="77" t="s">
        <v>297</v>
      </c>
      <c r="D86" s="76">
        <v>244</v>
      </c>
      <c r="E86" s="77"/>
      <c r="F86" s="94">
        <f>F87</f>
        <v>6552.8</v>
      </c>
    </row>
    <row r="87" spans="1:6" ht="14.25" customHeight="1">
      <c r="A87" s="75">
        <v>73</v>
      </c>
      <c r="B87" s="115" t="s">
        <v>245</v>
      </c>
      <c r="C87" s="77" t="s">
        <v>297</v>
      </c>
      <c r="D87" s="76">
        <v>244</v>
      </c>
      <c r="E87" s="77" t="s">
        <v>246</v>
      </c>
      <c r="F87" s="94">
        <f>F88</f>
        <v>6552.8</v>
      </c>
    </row>
    <row r="88" spans="1:6" ht="11.25" customHeight="1">
      <c r="A88" s="75">
        <v>74</v>
      </c>
      <c r="B88" s="115" t="s">
        <v>206</v>
      </c>
      <c r="C88" s="77" t="s">
        <v>297</v>
      </c>
      <c r="D88" s="76">
        <v>244</v>
      </c>
      <c r="E88" s="77" t="s">
        <v>207</v>
      </c>
      <c r="F88" s="94">
        <v>6552.8</v>
      </c>
    </row>
    <row r="89" spans="1:6" ht="39" customHeight="1">
      <c r="A89" s="75">
        <v>75</v>
      </c>
      <c r="B89" s="100" t="s">
        <v>208</v>
      </c>
      <c r="C89" s="77" t="s">
        <v>284</v>
      </c>
      <c r="D89" s="76"/>
      <c r="E89" s="77"/>
      <c r="F89" s="93">
        <f>F90</f>
        <v>15150</v>
      </c>
    </row>
    <row r="90" spans="1:6" ht="27" customHeight="1">
      <c r="A90" s="75">
        <v>76</v>
      </c>
      <c r="B90" s="100" t="s">
        <v>247</v>
      </c>
      <c r="C90" s="77" t="s">
        <v>284</v>
      </c>
      <c r="D90" s="76">
        <v>200</v>
      </c>
      <c r="E90" s="77"/>
      <c r="F90" s="94">
        <f>F91</f>
        <v>15150</v>
      </c>
    </row>
    <row r="91" spans="1:6" ht="24" customHeight="1">
      <c r="A91" s="75">
        <v>77</v>
      </c>
      <c r="B91" s="58" t="s">
        <v>11</v>
      </c>
      <c r="C91" s="77" t="s">
        <v>284</v>
      </c>
      <c r="D91" s="76">
        <v>244</v>
      </c>
      <c r="E91" s="77"/>
      <c r="F91" s="94">
        <f>F92</f>
        <v>15150</v>
      </c>
    </row>
    <row r="92" spans="1:6" ht="14.25" customHeight="1">
      <c r="A92" s="75">
        <v>78</v>
      </c>
      <c r="B92" s="115" t="s">
        <v>245</v>
      </c>
      <c r="C92" s="77" t="s">
        <v>284</v>
      </c>
      <c r="D92" s="76">
        <v>244</v>
      </c>
      <c r="E92" s="77" t="s">
        <v>246</v>
      </c>
      <c r="F92" s="94">
        <f>F93</f>
        <v>15150</v>
      </c>
    </row>
    <row r="93" spans="1:6" ht="15" customHeight="1">
      <c r="A93" s="75">
        <v>79</v>
      </c>
      <c r="B93" s="115" t="s">
        <v>206</v>
      </c>
      <c r="C93" s="77" t="s">
        <v>284</v>
      </c>
      <c r="D93" s="76">
        <v>244</v>
      </c>
      <c r="E93" s="77" t="s">
        <v>207</v>
      </c>
      <c r="F93" s="94">
        <v>15150</v>
      </c>
    </row>
    <row r="94" spans="1:6" ht="39.75" customHeight="1">
      <c r="A94" s="75">
        <v>80</v>
      </c>
      <c r="B94" s="100" t="s">
        <v>160</v>
      </c>
      <c r="C94" s="76">
        <v>3950080000</v>
      </c>
      <c r="D94" s="76"/>
      <c r="E94" s="77"/>
      <c r="F94" s="93">
        <f>F95+F105+F108</f>
        <v>100152.95</v>
      </c>
    </row>
    <row r="95" spans="1:6" ht="60.75" customHeight="1">
      <c r="A95" s="75">
        <v>81</v>
      </c>
      <c r="B95" s="115" t="s">
        <v>191</v>
      </c>
      <c r="C95" s="76">
        <v>3950080010</v>
      </c>
      <c r="D95" s="76"/>
      <c r="E95" s="77"/>
      <c r="F95" s="93">
        <f>F96</f>
        <v>5237.95</v>
      </c>
    </row>
    <row r="96" spans="1:6" ht="25.5" customHeight="1">
      <c r="A96" s="75">
        <v>82</v>
      </c>
      <c r="B96" s="100" t="s">
        <v>247</v>
      </c>
      <c r="C96" s="76">
        <v>3950080010</v>
      </c>
      <c r="D96" s="76">
        <v>200</v>
      </c>
      <c r="E96" s="77"/>
      <c r="F96" s="94">
        <f>F97</f>
        <v>5237.95</v>
      </c>
    </row>
    <row r="97" spans="1:6" ht="25.5" customHeight="1">
      <c r="A97" s="75">
        <v>83</v>
      </c>
      <c r="B97" s="58" t="s">
        <v>11</v>
      </c>
      <c r="C97" s="76">
        <v>3950080010</v>
      </c>
      <c r="D97" s="76">
        <v>244</v>
      </c>
      <c r="E97" s="77"/>
      <c r="F97" s="94">
        <f>F98</f>
        <v>5237.95</v>
      </c>
    </row>
    <row r="98" spans="1:6" ht="24.75" customHeight="1">
      <c r="A98" s="75">
        <v>84</v>
      </c>
      <c r="B98" s="165" t="s">
        <v>6</v>
      </c>
      <c r="C98" s="76">
        <v>3950080010</v>
      </c>
      <c r="D98" s="76">
        <v>244</v>
      </c>
      <c r="E98" s="77" t="s">
        <v>250</v>
      </c>
      <c r="F98" s="94">
        <f>F99</f>
        <v>5237.95</v>
      </c>
    </row>
    <row r="99" spans="1:6" ht="15" customHeight="1">
      <c r="A99" s="75">
        <v>85</v>
      </c>
      <c r="B99" s="115" t="s">
        <v>190</v>
      </c>
      <c r="C99" s="76">
        <v>3950080010</v>
      </c>
      <c r="D99" s="76">
        <v>244</v>
      </c>
      <c r="E99" s="77" t="s">
        <v>18</v>
      </c>
      <c r="F99" s="94">
        <v>5237.95</v>
      </c>
    </row>
    <row r="100" spans="1:6" ht="10.5" hidden="1" customHeight="1">
      <c r="A100" s="75"/>
      <c r="B100" s="56" t="s">
        <v>362</v>
      </c>
      <c r="C100" s="76" t="s">
        <v>363</v>
      </c>
      <c r="D100" s="76"/>
      <c r="E100" s="77"/>
      <c r="F100" s="93">
        <f>F101</f>
        <v>0</v>
      </c>
    </row>
    <row r="101" spans="1:6" ht="18" hidden="1" customHeight="1">
      <c r="A101" s="75"/>
      <c r="B101" s="100" t="s">
        <v>258</v>
      </c>
      <c r="C101" s="76" t="s">
        <v>363</v>
      </c>
      <c r="D101" s="76">
        <v>500</v>
      </c>
      <c r="E101" s="77" t="s">
        <v>250</v>
      </c>
      <c r="F101" s="94">
        <f>F102</f>
        <v>0</v>
      </c>
    </row>
    <row r="102" spans="1:6" ht="24.75" hidden="1" customHeight="1">
      <c r="A102" s="75"/>
      <c r="B102" s="100" t="s">
        <v>260</v>
      </c>
      <c r="C102" s="76" t="s">
        <v>363</v>
      </c>
      <c r="D102" s="76">
        <v>540</v>
      </c>
      <c r="E102" s="77" t="s">
        <v>18</v>
      </c>
      <c r="F102" s="94">
        <v>0</v>
      </c>
    </row>
    <row r="103" spans="1:6" ht="72.75" customHeight="1">
      <c r="A103" s="75">
        <v>86</v>
      </c>
      <c r="B103" s="56" t="s">
        <v>432</v>
      </c>
      <c r="C103" s="76">
        <v>3950074120</v>
      </c>
      <c r="D103" s="76">
        <v>244</v>
      </c>
      <c r="E103" s="77"/>
      <c r="F103" s="94">
        <f>F104</f>
        <v>90395</v>
      </c>
    </row>
    <row r="104" spans="1:6" ht="22.5" customHeight="1">
      <c r="A104" s="75">
        <v>87</v>
      </c>
      <c r="B104" s="182" t="s">
        <v>6</v>
      </c>
      <c r="C104" s="76">
        <v>3950074120</v>
      </c>
      <c r="D104" s="76">
        <v>244</v>
      </c>
      <c r="E104" s="77" t="s">
        <v>250</v>
      </c>
      <c r="F104" s="94">
        <f>F105</f>
        <v>90395</v>
      </c>
    </row>
    <row r="105" spans="1:6" ht="13.5" customHeight="1">
      <c r="A105" s="75">
        <v>88</v>
      </c>
      <c r="B105" s="115" t="s">
        <v>190</v>
      </c>
      <c r="C105" s="76">
        <v>3950074120</v>
      </c>
      <c r="D105" s="76">
        <v>244</v>
      </c>
      <c r="E105" s="77" t="s">
        <v>18</v>
      </c>
      <c r="F105" s="93">
        <v>90395</v>
      </c>
    </row>
    <row r="106" spans="1:6" ht="73.5" customHeight="1">
      <c r="A106" s="75">
        <v>89</v>
      </c>
      <c r="B106" s="56" t="s">
        <v>434</v>
      </c>
      <c r="C106" s="76" t="s">
        <v>435</v>
      </c>
      <c r="D106" s="76">
        <v>244</v>
      </c>
      <c r="E106" s="77"/>
      <c r="F106" s="94">
        <f>F107</f>
        <v>4520</v>
      </c>
    </row>
    <row r="107" spans="1:6" ht="24" customHeight="1">
      <c r="A107" s="75">
        <v>90</v>
      </c>
      <c r="B107" s="165" t="s">
        <v>6</v>
      </c>
      <c r="C107" s="76" t="s">
        <v>435</v>
      </c>
      <c r="D107" s="76">
        <v>244</v>
      </c>
      <c r="E107" s="77" t="s">
        <v>250</v>
      </c>
      <c r="F107" s="94">
        <f>F108</f>
        <v>4520</v>
      </c>
    </row>
    <row r="108" spans="1:6" ht="12" customHeight="1">
      <c r="A108" s="75">
        <v>91</v>
      </c>
      <c r="B108" s="115" t="s">
        <v>190</v>
      </c>
      <c r="C108" s="76" t="s">
        <v>435</v>
      </c>
      <c r="D108" s="76">
        <v>244</v>
      </c>
      <c r="E108" s="77" t="s">
        <v>18</v>
      </c>
      <c r="F108" s="93">
        <v>4520</v>
      </c>
    </row>
    <row r="109" spans="1:6" ht="76.5" customHeight="1">
      <c r="A109" s="75">
        <v>92</v>
      </c>
      <c r="B109" s="100" t="s">
        <v>341</v>
      </c>
      <c r="C109" s="76">
        <v>3920080000</v>
      </c>
      <c r="D109" s="76"/>
      <c r="E109" s="77"/>
      <c r="F109" s="93">
        <f>F110</f>
        <v>1500</v>
      </c>
    </row>
    <row r="110" spans="1:6" ht="72" customHeight="1">
      <c r="A110" s="75">
        <v>93</v>
      </c>
      <c r="B110" s="65" t="s">
        <v>342</v>
      </c>
      <c r="C110" s="76">
        <v>3920080000</v>
      </c>
      <c r="D110" s="76"/>
      <c r="E110" s="78"/>
      <c r="F110" s="94">
        <f>F111</f>
        <v>1500</v>
      </c>
    </row>
    <row r="111" spans="1:6" ht="26.25" customHeight="1">
      <c r="A111" s="75">
        <v>94</v>
      </c>
      <c r="B111" s="100" t="s">
        <v>247</v>
      </c>
      <c r="C111" s="76">
        <v>3920080000</v>
      </c>
      <c r="D111" s="76">
        <v>200</v>
      </c>
      <c r="E111" s="78"/>
      <c r="F111" s="94">
        <f>F112</f>
        <v>1500</v>
      </c>
    </row>
    <row r="112" spans="1:6" ht="24.75" customHeight="1">
      <c r="A112" s="75">
        <v>95</v>
      </c>
      <c r="B112" s="65" t="s">
        <v>11</v>
      </c>
      <c r="C112" s="76">
        <v>3920080000</v>
      </c>
      <c r="D112" s="76">
        <v>244</v>
      </c>
      <c r="E112" s="78"/>
      <c r="F112" s="94">
        <f>F113</f>
        <v>1500</v>
      </c>
    </row>
    <row r="113" spans="1:6" ht="11.25" customHeight="1">
      <c r="A113" s="75">
        <v>96</v>
      </c>
      <c r="B113" s="115" t="s">
        <v>5</v>
      </c>
      <c r="C113" s="76">
        <v>3920080000</v>
      </c>
      <c r="D113" s="76">
        <v>244</v>
      </c>
      <c r="E113" s="78" t="s">
        <v>249</v>
      </c>
      <c r="F113" s="94">
        <f>F114</f>
        <v>1500</v>
      </c>
    </row>
    <row r="114" spans="1:6" ht="14.25" customHeight="1">
      <c r="A114" s="75">
        <v>97</v>
      </c>
      <c r="B114" s="115" t="s">
        <v>89</v>
      </c>
      <c r="C114" s="76">
        <v>3920080000</v>
      </c>
      <c r="D114" s="76">
        <v>244</v>
      </c>
      <c r="E114" s="78" t="s">
        <v>17</v>
      </c>
      <c r="F114" s="94">
        <v>1500</v>
      </c>
    </row>
    <row r="115" spans="1:6" ht="26.25" customHeight="1">
      <c r="A115" s="75"/>
      <c r="B115" s="100" t="s">
        <v>473</v>
      </c>
      <c r="C115" s="191">
        <v>3960080000</v>
      </c>
      <c r="D115" s="76"/>
      <c r="E115" s="77"/>
      <c r="F115" s="93">
        <f>F116</f>
        <v>290000</v>
      </c>
    </row>
    <row r="116" spans="1:6" ht="63" customHeight="1">
      <c r="A116" s="75"/>
      <c r="B116" s="192" t="s">
        <v>474</v>
      </c>
      <c r="C116" s="193">
        <v>3960080000</v>
      </c>
      <c r="D116" s="76"/>
      <c r="E116" s="77"/>
      <c r="F116" s="94">
        <f>F117</f>
        <v>290000</v>
      </c>
    </row>
    <row r="117" spans="1:6" ht="60.75" customHeight="1">
      <c r="A117" s="75"/>
      <c r="B117" s="164" t="s">
        <v>253</v>
      </c>
      <c r="C117" s="193">
        <v>3960080000</v>
      </c>
      <c r="D117" s="76">
        <v>100</v>
      </c>
      <c r="E117" s="77"/>
      <c r="F117" s="94">
        <f>F120+F121</f>
        <v>290000</v>
      </c>
    </row>
    <row r="118" spans="1:6" ht="26.25" customHeight="1">
      <c r="A118" s="75"/>
      <c r="B118" s="115" t="s">
        <v>200</v>
      </c>
      <c r="C118" s="193">
        <v>3960080000</v>
      </c>
      <c r="D118" s="76">
        <v>111</v>
      </c>
      <c r="E118" s="77"/>
      <c r="F118" s="94">
        <f>F119</f>
        <v>222734</v>
      </c>
    </row>
    <row r="119" spans="1:6" ht="11.25" customHeight="1">
      <c r="A119" s="75"/>
      <c r="B119" s="115" t="s">
        <v>461</v>
      </c>
      <c r="C119" s="193">
        <v>3969980000</v>
      </c>
      <c r="D119" s="76">
        <v>111</v>
      </c>
      <c r="E119" s="77" t="s">
        <v>462</v>
      </c>
      <c r="F119" s="94">
        <f>F120</f>
        <v>222734</v>
      </c>
    </row>
    <row r="120" spans="1:6" ht="14.25" customHeight="1">
      <c r="A120" s="75"/>
      <c r="B120" s="115" t="s">
        <v>472</v>
      </c>
      <c r="C120" s="193">
        <v>3960080000</v>
      </c>
      <c r="D120" s="76">
        <v>111</v>
      </c>
      <c r="E120" s="77" t="s">
        <v>464</v>
      </c>
      <c r="F120" s="94">
        <v>222734</v>
      </c>
    </row>
    <row r="121" spans="1:6" ht="37.5" customHeight="1">
      <c r="A121" s="75">
        <v>83</v>
      </c>
      <c r="B121" s="115" t="s">
        <v>302</v>
      </c>
      <c r="C121" s="193">
        <v>3960080000</v>
      </c>
      <c r="D121" s="76">
        <v>119</v>
      </c>
      <c r="E121" s="77" t="s">
        <v>464</v>
      </c>
      <c r="F121" s="94">
        <v>67266</v>
      </c>
    </row>
    <row r="122" spans="1:6" ht="14.25" customHeight="1">
      <c r="A122" s="75">
        <v>84</v>
      </c>
      <c r="B122" s="123" t="s">
        <v>440</v>
      </c>
      <c r="C122" s="76">
        <v>3960080000</v>
      </c>
      <c r="D122" s="76"/>
      <c r="E122" s="78" t="s">
        <v>443</v>
      </c>
      <c r="F122" s="93">
        <f>F125</f>
        <v>8000</v>
      </c>
    </row>
    <row r="123" spans="1:6" ht="15" customHeight="1">
      <c r="A123" s="75">
        <v>85</v>
      </c>
      <c r="B123" s="123" t="s">
        <v>441</v>
      </c>
      <c r="C123" s="76">
        <v>3960080010</v>
      </c>
      <c r="D123" s="76"/>
      <c r="E123" s="78" t="s">
        <v>444</v>
      </c>
      <c r="F123" s="94">
        <f>F124</f>
        <v>8000</v>
      </c>
    </row>
    <row r="124" spans="1:6" ht="60.75" customHeight="1">
      <c r="A124" s="75">
        <v>86</v>
      </c>
      <c r="B124" s="115" t="s">
        <v>442</v>
      </c>
      <c r="C124" s="76">
        <v>3960080010</v>
      </c>
      <c r="D124" s="76">
        <v>200</v>
      </c>
      <c r="E124" s="78" t="s">
        <v>444</v>
      </c>
      <c r="F124" s="94">
        <f>F125</f>
        <v>8000</v>
      </c>
    </row>
    <row r="125" spans="1:6" ht="26.25" customHeight="1">
      <c r="A125" s="75">
        <v>87</v>
      </c>
      <c r="B125" s="102" t="s">
        <v>11</v>
      </c>
      <c r="C125" s="76">
        <v>3960080010</v>
      </c>
      <c r="D125" s="76">
        <v>244</v>
      </c>
      <c r="E125" s="78" t="s">
        <v>444</v>
      </c>
      <c r="F125" s="94">
        <v>8000</v>
      </c>
    </row>
    <row r="126" spans="1:6" ht="27" customHeight="1">
      <c r="A126" s="75">
        <v>98</v>
      </c>
      <c r="B126" s="100" t="s">
        <v>165</v>
      </c>
      <c r="C126" s="76">
        <v>8000000000</v>
      </c>
      <c r="D126" s="76"/>
      <c r="E126" s="76"/>
      <c r="F126" s="93">
        <f>F127+F190+F143+F162+F198+F186+F203</f>
        <v>6736492.8799999999</v>
      </c>
    </row>
    <row r="127" spans="1:6" ht="36.75" customHeight="1">
      <c r="A127" s="75">
        <v>99</v>
      </c>
      <c r="B127" s="115" t="s">
        <v>178</v>
      </c>
      <c r="C127" s="77" t="s">
        <v>262</v>
      </c>
      <c r="D127" s="76"/>
      <c r="E127" s="76"/>
      <c r="F127" s="93">
        <f>F129+F132+F136+F139</f>
        <v>837121.44</v>
      </c>
    </row>
    <row r="128" spans="1:6" ht="24.75" customHeight="1">
      <c r="A128" s="75">
        <v>100</v>
      </c>
      <c r="B128" s="146" t="s">
        <v>251</v>
      </c>
      <c r="C128" s="77" t="s">
        <v>262</v>
      </c>
      <c r="D128" s="76">
        <v>120</v>
      </c>
      <c r="E128" s="76"/>
      <c r="F128" s="93">
        <f>F129</f>
        <v>629942.4</v>
      </c>
    </row>
    <row r="129" spans="1:6" ht="40.5" customHeight="1">
      <c r="A129" s="75">
        <v>101102</v>
      </c>
      <c r="B129" s="100" t="s">
        <v>24</v>
      </c>
      <c r="C129" s="77" t="s">
        <v>262</v>
      </c>
      <c r="D129" s="76">
        <v>121</v>
      </c>
      <c r="E129" s="76"/>
      <c r="F129" s="94">
        <f>F130</f>
        <v>629942.4</v>
      </c>
    </row>
    <row r="130" spans="1:6" ht="13.5" customHeight="1">
      <c r="A130" s="75">
        <v>103</v>
      </c>
      <c r="B130" s="115" t="s">
        <v>5</v>
      </c>
      <c r="C130" s="77" t="s">
        <v>262</v>
      </c>
      <c r="D130" s="76">
        <v>121</v>
      </c>
      <c r="E130" s="77" t="s">
        <v>249</v>
      </c>
      <c r="F130" s="94">
        <f>F131</f>
        <v>629942.4</v>
      </c>
    </row>
    <row r="131" spans="1:6" ht="36.75" customHeight="1">
      <c r="A131" s="75">
        <v>104</v>
      </c>
      <c r="B131" s="100" t="s">
        <v>22</v>
      </c>
      <c r="C131" s="77" t="s">
        <v>262</v>
      </c>
      <c r="D131" s="76">
        <v>121</v>
      </c>
      <c r="E131" s="76" t="s">
        <v>23</v>
      </c>
      <c r="F131" s="94">
        <v>629942.4</v>
      </c>
    </row>
    <row r="132" spans="1:6" ht="24" customHeight="1">
      <c r="A132" s="75">
        <v>105</v>
      </c>
      <c r="B132" s="146" t="s">
        <v>251</v>
      </c>
      <c r="C132" s="77" t="s">
        <v>262</v>
      </c>
      <c r="D132" s="76">
        <v>120</v>
      </c>
      <c r="E132" s="76"/>
      <c r="F132" s="93">
        <f>F133</f>
        <v>16936.439999999999</v>
      </c>
    </row>
    <row r="133" spans="1:6" ht="35.25" customHeight="1">
      <c r="A133" s="75">
        <v>106</v>
      </c>
      <c r="B133" s="73" t="s">
        <v>8</v>
      </c>
      <c r="C133" s="77" t="s">
        <v>262</v>
      </c>
      <c r="D133" s="76">
        <v>122</v>
      </c>
      <c r="E133" s="76"/>
      <c r="F133" s="94">
        <f>F134</f>
        <v>16936.439999999999</v>
      </c>
    </row>
    <row r="134" spans="1:6" ht="11.25" customHeight="1">
      <c r="A134" s="75">
        <v>107</v>
      </c>
      <c r="B134" s="115" t="s">
        <v>5</v>
      </c>
      <c r="C134" s="77" t="s">
        <v>262</v>
      </c>
      <c r="D134" s="76">
        <v>122</v>
      </c>
      <c r="E134" s="77" t="s">
        <v>249</v>
      </c>
      <c r="F134" s="94">
        <f>F135</f>
        <v>16936.439999999999</v>
      </c>
    </row>
    <row r="135" spans="1:6" ht="40.5" customHeight="1">
      <c r="A135" s="75">
        <v>108</v>
      </c>
      <c r="B135" s="100" t="s">
        <v>22</v>
      </c>
      <c r="C135" s="77" t="s">
        <v>262</v>
      </c>
      <c r="D135" s="76">
        <v>122</v>
      </c>
      <c r="E135" s="76" t="s">
        <v>23</v>
      </c>
      <c r="F135" s="94">
        <v>16936.439999999999</v>
      </c>
    </row>
    <row r="136" spans="1:6" ht="50.25" customHeight="1">
      <c r="A136" s="75">
        <v>109</v>
      </c>
      <c r="B136" s="53" t="s">
        <v>300</v>
      </c>
      <c r="C136" s="77" t="s">
        <v>262</v>
      </c>
      <c r="D136" s="76">
        <v>120</v>
      </c>
      <c r="E136" s="76"/>
      <c r="F136" s="93">
        <f>F137</f>
        <v>190242.6</v>
      </c>
    </row>
    <row r="137" spans="1:6" ht="11.25" customHeight="1">
      <c r="A137" s="75">
        <v>110</v>
      </c>
      <c r="B137" s="115" t="s">
        <v>5</v>
      </c>
      <c r="C137" s="77" t="s">
        <v>262</v>
      </c>
      <c r="D137" s="76">
        <v>129</v>
      </c>
      <c r="E137" s="77" t="s">
        <v>249</v>
      </c>
      <c r="F137" s="94">
        <f>F138</f>
        <v>190242.6</v>
      </c>
    </row>
    <row r="138" spans="1:6" ht="40.5" customHeight="1">
      <c r="A138" s="75">
        <v>111</v>
      </c>
      <c r="B138" s="100" t="s">
        <v>22</v>
      </c>
      <c r="C138" s="77" t="s">
        <v>262</v>
      </c>
      <c r="D138" s="76">
        <v>129</v>
      </c>
      <c r="E138" s="76" t="s">
        <v>23</v>
      </c>
      <c r="F138" s="94">
        <v>190242.6</v>
      </c>
    </row>
    <row r="139" spans="1:6" ht="0.75" hidden="1" customHeight="1">
      <c r="A139" s="75">
        <v>101</v>
      </c>
      <c r="B139" s="146" t="s">
        <v>251</v>
      </c>
      <c r="C139" s="77" t="s">
        <v>323</v>
      </c>
      <c r="D139" s="76">
        <v>120</v>
      </c>
      <c r="E139" s="76" t="s">
        <v>23</v>
      </c>
      <c r="F139" s="94">
        <f>F140</f>
        <v>0</v>
      </c>
    </row>
    <row r="140" spans="1:6" ht="50.25" hidden="1" customHeight="1">
      <c r="A140" s="75">
        <v>92</v>
      </c>
      <c r="B140" s="53" t="s">
        <v>241</v>
      </c>
      <c r="C140" s="77" t="s">
        <v>323</v>
      </c>
      <c r="D140" s="76">
        <v>122</v>
      </c>
      <c r="E140" s="76" t="s">
        <v>23</v>
      </c>
      <c r="F140" s="94">
        <f>F141</f>
        <v>0</v>
      </c>
    </row>
    <row r="141" spans="1:6" ht="13.5" hidden="1" customHeight="1">
      <c r="A141" s="75">
        <v>92</v>
      </c>
      <c r="B141" s="115" t="s">
        <v>5</v>
      </c>
      <c r="C141" s="77" t="s">
        <v>323</v>
      </c>
      <c r="D141" s="76">
        <v>122</v>
      </c>
      <c r="E141" s="76" t="s">
        <v>23</v>
      </c>
      <c r="F141" s="94">
        <f>F142</f>
        <v>0</v>
      </c>
    </row>
    <row r="142" spans="1:6" ht="39" hidden="1" customHeight="1">
      <c r="A142" s="75">
        <v>94</v>
      </c>
      <c r="B142" s="100" t="s">
        <v>22</v>
      </c>
      <c r="C142" s="77" t="s">
        <v>323</v>
      </c>
      <c r="D142" s="76">
        <v>122</v>
      </c>
      <c r="E142" s="77" t="s">
        <v>249</v>
      </c>
      <c r="F142" s="94">
        <v>0</v>
      </c>
    </row>
    <row r="143" spans="1:6" ht="12" customHeight="1">
      <c r="A143" s="75">
        <v>112</v>
      </c>
      <c r="B143" s="100" t="s">
        <v>4</v>
      </c>
      <c r="C143" s="77" t="s">
        <v>285</v>
      </c>
      <c r="D143" s="76"/>
      <c r="E143" s="76"/>
      <c r="F143" s="93">
        <f>F144+F149+F153+F157</f>
        <v>371320</v>
      </c>
    </row>
    <row r="144" spans="1:6" ht="59.25" customHeight="1">
      <c r="A144" s="75">
        <v>113</v>
      </c>
      <c r="B144" s="115" t="s">
        <v>189</v>
      </c>
      <c r="C144" s="77" t="s">
        <v>276</v>
      </c>
      <c r="D144" s="76"/>
      <c r="E144" s="76"/>
      <c r="F144" s="93">
        <f>F145</f>
        <v>264362</v>
      </c>
    </row>
    <row r="145" spans="1:6" ht="26.25" customHeight="1">
      <c r="A145" s="75">
        <v>114</v>
      </c>
      <c r="B145" s="146" t="s">
        <v>251</v>
      </c>
      <c r="C145" s="77" t="s">
        <v>286</v>
      </c>
      <c r="D145" s="76">
        <v>120</v>
      </c>
      <c r="E145" s="76"/>
      <c r="F145" s="94">
        <f>F146</f>
        <v>264362</v>
      </c>
    </row>
    <row r="146" spans="1:6" ht="38.25" customHeight="1">
      <c r="A146" s="75">
        <v>115</v>
      </c>
      <c r="B146" s="100" t="s">
        <v>24</v>
      </c>
      <c r="C146" s="77" t="s">
        <v>276</v>
      </c>
      <c r="D146" s="76">
        <v>121</v>
      </c>
      <c r="E146" s="79"/>
      <c r="F146" s="94">
        <f>F147</f>
        <v>264362</v>
      </c>
    </row>
    <row r="147" spans="1:6" ht="12" customHeight="1">
      <c r="A147" s="75">
        <v>116</v>
      </c>
      <c r="B147" s="100" t="s">
        <v>4</v>
      </c>
      <c r="C147" s="77" t="s">
        <v>276</v>
      </c>
      <c r="D147" s="76">
        <v>121</v>
      </c>
      <c r="E147" s="79" t="s">
        <v>252</v>
      </c>
      <c r="F147" s="94">
        <f>F148</f>
        <v>264362</v>
      </c>
    </row>
    <row r="148" spans="1:6" ht="10.5" customHeight="1">
      <c r="A148" s="75">
        <v>117</v>
      </c>
      <c r="B148" s="115" t="s">
        <v>188</v>
      </c>
      <c r="C148" s="77" t="s">
        <v>276</v>
      </c>
      <c r="D148" s="76">
        <v>121</v>
      </c>
      <c r="E148" s="79" t="s">
        <v>21</v>
      </c>
      <c r="F148" s="94">
        <v>264362</v>
      </c>
    </row>
    <row r="149" spans="1:6" ht="27.75" hidden="1" customHeight="1">
      <c r="A149" s="75">
        <v>101</v>
      </c>
      <c r="B149" s="146" t="s">
        <v>251</v>
      </c>
      <c r="C149" s="77" t="s">
        <v>275</v>
      </c>
      <c r="D149" s="76">
        <v>120</v>
      </c>
      <c r="E149" s="79"/>
      <c r="F149" s="93">
        <f>F150</f>
        <v>0</v>
      </c>
    </row>
    <row r="150" spans="1:6" ht="38.25" hidden="1" customHeight="1">
      <c r="A150" s="75">
        <v>102</v>
      </c>
      <c r="B150" s="100" t="s">
        <v>8</v>
      </c>
      <c r="C150" s="77" t="s">
        <v>275</v>
      </c>
      <c r="D150" s="76">
        <v>122</v>
      </c>
      <c r="E150" s="79"/>
      <c r="F150" s="94">
        <f>F151</f>
        <v>0</v>
      </c>
    </row>
    <row r="151" spans="1:6" ht="14.25" hidden="1" customHeight="1">
      <c r="A151" s="75">
        <v>103</v>
      </c>
      <c r="B151" s="100" t="s">
        <v>4</v>
      </c>
      <c r="C151" s="77" t="s">
        <v>275</v>
      </c>
      <c r="D151" s="76">
        <v>122</v>
      </c>
      <c r="E151" s="79" t="s">
        <v>252</v>
      </c>
      <c r="F151" s="94">
        <f>F152</f>
        <v>0</v>
      </c>
    </row>
    <row r="152" spans="1:6" ht="13.5" hidden="1" customHeight="1">
      <c r="A152" s="75">
        <v>104</v>
      </c>
      <c r="B152" s="115" t="s">
        <v>188</v>
      </c>
      <c r="C152" s="77" t="s">
        <v>275</v>
      </c>
      <c r="D152" s="76">
        <v>122</v>
      </c>
      <c r="E152" s="79" t="s">
        <v>21</v>
      </c>
      <c r="F152" s="94">
        <v>0</v>
      </c>
    </row>
    <row r="153" spans="1:6" ht="26.25" customHeight="1">
      <c r="A153" s="75">
        <v>118</v>
      </c>
      <c r="B153" s="100" t="s">
        <v>247</v>
      </c>
      <c r="C153" s="77" t="s">
        <v>275</v>
      </c>
      <c r="D153" s="76">
        <v>200</v>
      </c>
      <c r="E153" s="79"/>
      <c r="F153" s="93">
        <f>F154</f>
        <v>27120</v>
      </c>
    </row>
    <row r="154" spans="1:6" ht="40.5" customHeight="1">
      <c r="A154" s="75">
        <v>119</v>
      </c>
      <c r="B154" s="80" t="s">
        <v>11</v>
      </c>
      <c r="C154" s="77" t="s">
        <v>275</v>
      </c>
      <c r="D154" s="76">
        <v>244</v>
      </c>
      <c r="E154" s="79"/>
      <c r="F154" s="94">
        <f>F155</f>
        <v>27120</v>
      </c>
    </row>
    <row r="155" spans="1:6" ht="12" customHeight="1">
      <c r="A155" s="75">
        <v>120</v>
      </c>
      <c r="B155" s="100" t="s">
        <v>4</v>
      </c>
      <c r="C155" s="77" t="s">
        <v>275</v>
      </c>
      <c r="D155" s="76">
        <v>244</v>
      </c>
      <c r="E155" s="79" t="s">
        <v>252</v>
      </c>
      <c r="F155" s="94">
        <f>F156</f>
        <v>27120</v>
      </c>
    </row>
    <row r="156" spans="1:6" ht="12" customHeight="1">
      <c r="A156" s="75">
        <v>121</v>
      </c>
      <c r="B156" s="115" t="s">
        <v>188</v>
      </c>
      <c r="C156" s="77" t="s">
        <v>275</v>
      </c>
      <c r="D156" s="76">
        <v>244</v>
      </c>
      <c r="E156" s="79" t="s">
        <v>21</v>
      </c>
      <c r="F156" s="94">
        <v>27120</v>
      </c>
    </row>
    <row r="157" spans="1:6" ht="25.5" customHeight="1">
      <c r="A157" s="75">
        <v>122</v>
      </c>
      <c r="B157" s="146" t="s">
        <v>251</v>
      </c>
      <c r="C157" s="77" t="s">
        <v>275</v>
      </c>
      <c r="D157" s="76">
        <v>120</v>
      </c>
      <c r="E157" s="79"/>
      <c r="F157" s="93">
        <f>F158</f>
        <v>79838</v>
      </c>
    </row>
    <row r="158" spans="1:6" ht="50.25" customHeight="1">
      <c r="A158" s="75">
        <v>123</v>
      </c>
      <c r="B158" s="53" t="s">
        <v>300</v>
      </c>
      <c r="C158" s="77" t="s">
        <v>275</v>
      </c>
      <c r="D158" s="76">
        <v>129</v>
      </c>
      <c r="E158" s="79"/>
      <c r="F158" s="94">
        <f>F159</f>
        <v>79838</v>
      </c>
    </row>
    <row r="159" spans="1:6" ht="15" customHeight="1">
      <c r="A159" s="75">
        <v>124</v>
      </c>
      <c r="B159" s="100" t="s">
        <v>4</v>
      </c>
      <c r="C159" s="77" t="s">
        <v>275</v>
      </c>
      <c r="D159" s="76">
        <v>129</v>
      </c>
      <c r="E159" s="79" t="s">
        <v>252</v>
      </c>
      <c r="F159" s="94">
        <f>F160</f>
        <v>79838</v>
      </c>
    </row>
    <row r="160" spans="1:6" ht="10.5" customHeight="1">
      <c r="A160" s="75">
        <v>125</v>
      </c>
      <c r="B160" s="115" t="s">
        <v>188</v>
      </c>
      <c r="C160" s="77" t="s">
        <v>275</v>
      </c>
      <c r="D160" s="76">
        <v>129</v>
      </c>
      <c r="E160" s="79" t="s">
        <v>21</v>
      </c>
      <c r="F160" s="94">
        <v>79838</v>
      </c>
    </row>
    <row r="161" spans="1:6" ht="15" customHeight="1">
      <c r="A161" s="75">
        <v>126</v>
      </c>
      <c r="B161" s="115" t="s">
        <v>5</v>
      </c>
      <c r="C161" s="77" t="s">
        <v>287</v>
      </c>
      <c r="D161" s="76"/>
      <c r="E161" s="79"/>
      <c r="F161" s="93">
        <f>F162</f>
        <v>5007365.8</v>
      </c>
    </row>
    <row r="162" spans="1:6" ht="51.75" customHeight="1">
      <c r="A162" s="75">
        <v>127</v>
      </c>
      <c r="B162" s="100" t="s">
        <v>88</v>
      </c>
      <c r="C162" s="77" t="s">
        <v>285</v>
      </c>
      <c r="D162" s="76"/>
      <c r="E162" s="76"/>
      <c r="F162" s="93">
        <f>F163+F167+F170+F173+F175+F177+F180+F183</f>
        <v>5007365.8</v>
      </c>
    </row>
    <row r="163" spans="1:6" ht="59.25" customHeight="1">
      <c r="A163" s="75">
        <v>128</v>
      </c>
      <c r="B163" s="115" t="s">
        <v>240</v>
      </c>
      <c r="C163" s="77" t="s">
        <v>266</v>
      </c>
      <c r="D163" s="76"/>
      <c r="E163" s="76"/>
      <c r="F163" s="93">
        <f>F164+F166</f>
        <v>1065991.1100000001</v>
      </c>
    </row>
    <row r="164" spans="1:6" ht="24.75" customHeight="1">
      <c r="A164" s="75">
        <v>129</v>
      </c>
      <c r="B164" s="146" t="s">
        <v>251</v>
      </c>
      <c r="C164" s="77" t="s">
        <v>266</v>
      </c>
      <c r="D164" s="76">
        <v>120</v>
      </c>
      <c r="E164" s="77" t="s">
        <v>249</v>
      </c>
      <c r="F164" s="96">
        <f>F165</f>
        <v>816796.63</v>
      </c>
    </row>
    <row r="165" spans="1:6" ht="36.75" customHeight="1">
      <c r="A165" s="75">
        <v>130</v>
      </c>
      <c r="B165" s="100" t="s">
        <v>24</v>
      </c>
      <c r="C165" s="77" t="s">
        <v>266</v>
      </c>
      <c r="D165" s="76">
        <v>121</v>
      </c>
      <c r="E165" s="77" t="s">
        <v>14</v>
      </c>
      <c r="F165" s="71">
        <v>816796.63</v>
      </c>
    </row>
    <row r="166" spans="1:6" ht="49.5" customHeight="1">
      <c r="A166" s="75">
        <v>131</v>
      </c>
      <c r="B166" s="53" t="s">
        <v>300</v>
      </c>
      <c r="C166" s="77" t="s">
        <v>266</v>
      </c>
      <c r="D166" s="76">
        <v>129</v>
      </c>
      <c r="E166" s="77" t="s">
        <v>14</v>
      </c>
      <c r="F166" s="71">
        <v>249194.48</v>
      </c>
    </row>
    <row r="167" spans="1:6" ht="25.5" customHeight="1">
      <c r="A167" s="75">
        <v>132</v>
      </c>
      <c r="B167" s="146" t="s">
        <v>251</v>
      </c>
      <c r="C167" s="77" t="s">
        <v>265</v>
      </c>
      <c r="D167" s="76">
        <v>120</v>
      </c>
      <c r="E167" s="77" t="s">
        <v>249</v>
      </c>
      <c r="F167" s="95">
        <f>F168+F169</f>
        <v>1919278.13</v>
      </c>
    </row>
    <row r="168" spans="1:6" ht="39" customHeight="1">
      <c r="A168" s="75">
        <v>133</v>
      </c>
      <c r="B168" s="100" t="s">
        <v>24</v>
      </c>
      <c r="C168" s="77" t="s">
        <v>265</v>
      </c>
      <c r="D168" s="76">
        <v>121</v>
      </c>
      <c r="E168" s="77" t="s">
        <v>14</v>
      </c>
      <c r="F168" s="71">
        <v>1474013.2</v>
      </c>
    </row>
    <row r="169" spans="1:6" ht="49.5" customHeight="1">
      <c r="A169" s="75">
        <v>134</v>
      </c>
      <c r="B169" s="53" t="s">
        <v>300</v>
      </c>
      <c r="C169" s="77" t="s">
        <v>265</v>
      </c>
      <c r="D169" s="76">
        <v>129</v>
      </c>
      <c r="E169" s="77" t="s">
        <v>14</v>
      </c>
      <c r="F169" s="71">
        <v>445264.93</v>
      </c>
    </row>
    <row r="170" spans="1:6" ht="58.5" customHeight="1">
      <c r="A170" s="75">
        <v>135</v>
      </c>
      <c r="B170" s="115" t="s">
        <v>241</v>
      </c>
      <c r="C170" s="77" t="s">
        <v>267</v>
      </c>
      <c r="D170" s="76"/>
      <c r="E170" s="77"/>
      <c r="F170" s="95">
        <f>F171</f>
        <v>257739.05</v>
      </c>
    </row>
    <row r="171" spans="1:6" ht="26.25" customHeight="1">
      <c r="A171" s="75">
        <v>136</v>
      </c>
      <c r="B171" s="146" t="s">
        <v>251</v>
      </c>
      <c r="C171" s="77" t="s">
        <v>267</v>
      </c>
      <c r="D171" s="76">
        <v>120</v>
      </c>
      <c r="E171" s="77" t="s">
        <v>249</v>
      </c>
      <c r="F171" s="96">
        <f>F172</f>
        <v>257739.05</v>
      </c>
    </row>
    <row r="172" spans="1:6" ht="39.75" customHeight="1">
      <c r="A172" s="75">
        <v>137</v>
      </c>
      <c r="B172" s="100" t="s">
        <v>8</v>
      </c>
      <c r="C172" s="77" t="s">
        <v>267</v>
      </c>
      <c r="D172" s="76">
        <v>122</v>
      </c>
      <c r="E172" s="76" t="s">
        <v>14</v>
      </c>
      <c r="F172" s="96">
        <v>257739.05</v>
      </c>
    </row>
    <row r="173" spans="1:6" ht="25.5" customHeight="1">
      <c r="A173" s="75">
        <v>138</v>
      </c>
      <c r="B173" s="146" t="s">
        <v>251</v>
      </c>
      <c r="C173" s="77" t="s">
        <v>265</v>
      </c>
      <c r="D173" s="76">
        <v>120</v>
      </c>
      <c r="E173" s="77" t="s">
        <v>249</v>
      </c>
      <c r="F173" s="95">
        <f>F174</f>
        <v>15431.37</v>
      </c>
    </row>
    <row r="174" spans="1:6" ht="39" customHeight="1">
      <c r="A174" s="75">
        <v>139</v>
      </c>
      <c r="B174" s="100" t="s">
        <v>8</v>
      </c>
      <c r="C174" s="77" t="s">
        <v>265</v>
      </c>
      <c r="D174" s="76">
        <v>122</v>
      </c>
      <c r="E174" s="76" t="s">
        <v>14</v>
      </c>
      <c r="F174" s="96">
        <v>15431.37</v>
      </c>
    </row>
    <row r="175" spans="1:6" ht="24" customHeight="1">
      <c r="A175" s="75">
        <v>140</v>
      </c>
      <c r="B175" s="100" t="s">
        <v>247</v>
      </c>
      <c r="C175" s="77" t="s">
        <v>265</v>
      </c>
      <c r="D175" s="76">
        <v>200</v>
      </c>
      <c r="E175" s="77" t="s">
        <v>249</v>
      </c>
      <c r="F175" s="95">
        <f>F176</f>
        <v>702162.63</v>
      </c>
    </row>
    <row r="176" spans="1:6" ht="37.5" customHeight="1">
      <c r="A176" s="75">
        <v>141</v>
      </c>
      <c r="B176" s="100" t="s">
        <v>11</v>
      </c>
      <c r="C176" s="77" t="s">
        <v>265</v>
      </c>
      <c r="D176" s="76">
        <v>244</v>
      </c>
      <c r="E176" s="76" t="s">
        <v>14</v>
      </c>
      <c r="F176" s="97">
        <v>702162.63</v>
      </c>
    </row>
    <row r="177" spans="1:6" ht="37.5" customHeight="1">
      <c r="A177" s="75">
        <v>142</v>
      </c>
      <c r="B177" s="115" t="s">
        <v>242</v>
      </c>
      <c r="C177" s="77" t="s">
        <v>268</v>
      </c>
      <c r="D177" s="76"/>
      <c r="E177" s="76"/>
      <c r="F177" s="95">
        <f>F178</f>
        <v>877963.46</v>
      </c>
    </row>
    <row r="178" spans="1:6" ht="24" customHeight="1">
      <c r="A178" s="75">
        <v>143</v>
      </c>
      <c r="B178" s="100" t="s">
        <v>247</v>
      </c>
      <c r="C178" s="77" t="s">
        <v>268</v>
      </c>
      <c r="D178" s="76">
        <v>200</v>
      </c>
      <c r="E178" s="77" t="s">
        <v>249</v>
      </c>
      <c r="F178" s="96">
        <f>F179</f>
        <v>877963.46</v>
      </c>
    </row>
    <row r="179" spans="1:6" ht="36.75" customHeight="1">
      <c r="A179" s="75">
        <v>144</v>
      </c>
      <c r="B179" s="100" t="s">
        <v>11</v>
      </c>
      <c r="C179" s="77" t="s">
        <v>268</v>
      </c>
      <c r="D179" s="76">
        <v>244</v>
      </c>
      <c r="E179" s="76" t="s">
        <v>14</v>
      </c>
      <c r="F179" s="96">
        <v>877963.46</v>
      </c>
    </row>
    <row r="180" spans="1:6" ht="25.5" customHeight="1">
      <c r="A180" s="75">
        <v>145</v>
      </c>
      <c r="B180" s="100" t="s">
        <v>295</v>
      </c>
      <c r="C180" s="77" t="s">
        <v>292</v>
      </c>
      <c r="D180" s="76"/>
      <c r="E180" s="76"/>
      <c r="F180" s="95">
        <f>F181</f>
        <v>151330.04999999999</v>
      </c>
    </row>
    <row r="181" spans="1:6" ht="27" customHeight="1">
      <c r="A181" s="75">
        <v>146</v>
      </c>
      <c r="B181" s="100" t="s">
        <v>247</v>
      </c>
      <c r="C181" s="77" t="s">
        <v>292</v>
      </c>
      <c r="D181" s="76">
        <v>200</v>
      </c>
      <c r="E181" s="77" t="s">
        <v>249</v>
      </c>
      <c r="F181" s="96">
        <f>F182</f>
        <v>151330.04999999999</v>
      </c>
    </row>
    <row r="182" spans="1:6" ht="36.75" customHeight="1">
      <c r="A182" s="75">
        <v>147</v>
      </c>
      <c r="B182" s="100" t="s">
        <v>11</v>
      </c>
      <c r="C182" s="77" t="s">
        <v>292</v>
      </c>
      <c r="D182" s="76">
        <v>244</v>
      </c>
      <c r="E182" s="76" t="s">
        <v>14</v>
      </c>
      <c r="F182" s="96">
        <v>151330.04999999999</v>
      </c>
    </row>
    <row r="183" spans="1:6" ht="36.75" customHeight="1">
      <c r="A183" s="75">
        <v>148</v>
      </c>
      <c r="B183" s="100" t="s">
        <v>296</v>
      </c>
      <c r="C183" s="77" t="s">
        <v>293</v>
      </c>
      <c r="D183" s="76"/>
      <c r="E183" s="76"/>
      <c r="F183" s="95">
        <f>F184</f>
        <v>17470</v>
      </c>
    </row>
    <row r="184" spans="1:6" ht="27" customHeight="1">
      <c r="A184" s="75">
        <v>149</v>
      </c>
      <c r="B184" s="100" t="s">
        <v>247</v>
      </c>
      <c r="C184" s="77" t="s">
        <v>293</v>
      </c>
      <c r="D184" s="76">
        <v>200</v>
      </c>
      <c r="E184" s="77" t="s">
        <v>249</v>
      </c>
      <c r="F184" s="96">
        <f>F185</f>
        <v>17470</v>
      </c>
    </row>
    <row r="185" spans="1:6" ht="36.75" customHeight="1">
      <c r="A185" s="75">
        <v>150</v>
      </c>
      <c r="B185" s="100" t="s">
        <v>11</v>
      </c>
      <c r="C185" s="77" t="s">
        <v>293</v>
      </c>
      <c r="D185" s="76">
        <v>244</v>
      </c>
      <c r="E185" s="76" t="s">
        <v>14</v>
      </c>
      <c r="F185" s="96">
        <v>17470</v>
      </c>
    </row>
    <row r="186" spans="1:6" ht="37.5" customHeight="1">
      <c r="A186" s="75">
        <v>151</v>
      </c>
      <c r="B186" s="100" t="s">
        <v>181</v>
      </c>
      <c r="C186" s="77" t="s">
        <v>265</v>
      </c>
      <c r="D186" s="76"/>
      <c r="E186" s="76"/>
      <c r="F186" s="95">
        <f>F187</f>
        <v>10509.44</v>
      </c>
    </row>
    <row r="187" spans="1:6" ht="12.75" customHeight="1">
      <c r="A187" s="75">
        <v>152</v>
      </c>
      <c r="B187" s="100" t="s">
        <v>255</v>
      </c>
      <c r="C187" s="77" t="s">
        <v>265</v>
      </c>
      <c r="D187" s="76">
        <v>850</v>
      </c>
      <c r="E187" s="77" t="s">
        <v>249</v>
      </c>
      <c r="F187" s="96">
        <f>F189</f>
        <v>10509.44</v>
      </c>
    </row>
    <row r="188" spans="1:6" ht="13.5" customHeight="1">
      <c r="A188" s="75">
        <v>153</v>
      </c>
      <c r="B188" s="100" t="s">
        <v>256</v>
      </c>
      <c r="C188" s="77" t="s">
        <v>265</v>
      </c>
      <c r="D188" s="76">
        <v>853</v>
      </c>
      <c r="E188" s="76" t="s">
        <v>14</v>
      </c>
      <c r="F188" s="96">
        <v>10509.44</v>
      </c>
    </row>
    <row r="189" spans="1:6" ht="12.75" customHeight="1">
      <c r="A189" s="75">
        <v>154</v>
      </c>
      <c r="B189" s="115" t="s">
        <v>5</v>
      </c>
      <c r="C189" s="77" t="s">
        <v>265</v>
      </c>
      <c r="D189" s="76"/>
      <c r="E189" s="76" t="s">
        <v>14</v>
      </c>
      <c r="F189" s="96">
        <f>F188</f>
        <v>10509.44</v>
      </c>
    </row>
    <row r="190" spans="1:6" ht="39" customHeight="1">
      <c r="A190" s="75">
        <v>155</v>
      </c>
      <c r="B190" s="100" t="s">
        <v>181</v>
      </c>
      <c r="C190" s="77" t="s">
        <v>265</v>
      </c>
      <c r="D190" s="76"/>
      <c r="E190" s="76"/>
      <c r="F190" s="95">
        <f>F191+F195</f>
        <v>475576.2</v>
      </c>
    </row>
    <row r="191" spans="1:6" ht="63.75" customHeight="1">
      <c r="A191" s="75">
        <v>156</v>
      </c>
      <c r="B191" s="146" t="s">
        <v>161</v>
      </c>
      <c r="C191" s="77" t="s">
        <v>269</v>
      </c>
      <c r="D191" s="81"/>
      <c r="E191" s="76"/>
      <c r="F191" s="94">
        <f>F192</f>
        <v>365266</v>
      </c>
    </row>
    <row r="192" spans="1:6" ht="25.5" customHeight="1">
      <c r="A192" s="75">
        <v>157</v>
      </c>
      <c r="B192" s="146" t="s">
        <v>251</v>
      </c>
      <c r="C192" s="77" t="s">
        <v>269</v>
      </c>
      <c r="D192" s="81">
        <v>120</v>
      </c>
      <c r="E192" s="77" t="s">
        <v>249</v>
      </c>
      <c r="F192" s="94">
        <f>F193</f>
        <v>365266</v>
      </c>
    </row>
    <row r="193" spans="1:6" ht="37.5" customHeight="1">
      <c r="A193" s="75">
        <v>158</v>
      </c>
      <c r="B193" s="100" t="s">
        <v>24</v>
      </c>
      <c r="C193" s="77" t="s">
        <v>269</v>
      </c>
      <c r="D193" s="81">
        <v>121</v>
      </c>
      <c r="E193" s="76" t="s">
        <v>14</v>
      </c>
      <c r="F193" s="94">
        <f>F194</f>
        <v>365266</v>
      </c>
    </row>
    <row r="194" spans="1:6" ht="13.5" customHeight="1">
      <c r="A194" s="75">
        <v>159</v>
      </c>
      <c r="B194" s="115" t="s">
        <v>5</v>
      </c>
      <c r="C194" s="77" t="s">
        <v>269</v>
      </c>
      <c r="D194" s="81">
        <v>121</v>
      </c>
      <c r="E194" s="76" t="s">
        <v>14</v>
      </c>
      <c r="F194" s="94">
        <v>365266</v>
      </c>
    </row>
    <row r="195" spans="1:6" ht="24" customHeight="1">
      <c r="A195" s="75">
        <v>160</v>
      </c>
      <c r="B195" s="146" t="s">
        <v>251</v>
      </c>
      <c r="C195" s="77" t="s">
        <v>269</v>
      </c>
      <c r="D195" s="81">
        <v>120</v>
      </c>
      <c r="E195" s="77" t="s">
        <v>249</v>
      </c>
      <c r="F195" s="94">
        <f>F196</f>
        <v>110310.2</v>
      </c>
    </row>
    <row r="196" spans="1:6" ht="50.25" customHeight="1">
      <c r="A196" s="75">
        <v>161</v>
      </c>
      <c r="B196" s="53" t="s">
        <v>300</v>
      </c>
      <c r="C196" s="77" t="s">
        <v>269</v>
      </c>
      <c r="D196" s="81">
        <v>129</v>
      </c>
      <c r="E196" s="76" t="s">
        <v>14</v>
      </c>
      <c r="F196" s="94">
        <f>F197</f>
        <v>110310.2</v>
      </c>
    </row>
    <row r="197" spans="1:6" ht="13.5" customHeight="1">
      <c r="A197" s="75">
        <v>162</v>
      </c>
      <c r="B197" s="115" t="s">
        <v>5</v>
      </c>
      <c r="C197" s="77" t="s">
        <v>269</v>
      </c>
      <c r="D197" s="81">
        <v>129</v>
      </c>
      <c r="E197" s="76" t="s">
        <v>14</v>
      </c>
      <c r="F197" s="94">
        <v>110310.2</v>
      </c>
    </row>
    <row r="198" spans="1:6" ht="51.75" customHeight="1">
      <c r="A198" s="75">
        <v>163</v>
      </c>
      <c r="B198" s="100" t="s">
        <v>87</v>
      </c>
      <c r="C198" s="77" t="s">
        <v>288</v>
      </c>
      <c r="D198" s="81"/>
      <c r="E198" s="77"/>
      <c r="F198" s="93">
        <f>F199</f>
        <v>24000</v>
      </c>
    </row>
    <row r="199" spans="1:6" ht="38.25" customHeight="1">
      <c r="A199" s="75">
        <v>164</v>
      </c>
      <c r="B199" s="146" t="s">
        <v>162</v>
      </c>
      <c r="C199" s="77" t="s">
        <v>263</v>
      </c>
      <c r="D199" s="81"/>
      <c r="E199" s="77"/>
      <c r="F199" s="94">
        <f>F200</f>
        <v>24000</v>
      </c>
    </row>
    <row r="200" spans="1:6" s="38" customFormat="1" ht="25.5" customHeight="1">
      <c r="A200" s="82">
        <v>165</v>
      </c>
      <c r="B200" s="146" t="s">
        <v>251</v>
      </c>
      <c r="C200" s="78" t="s">
        <v>263</v>
      </c>
      <c r="D200" s="81">
        <v>120</v>
      </c>
      <c r="E200" s="77" t="s">
        <v>249</v>
      </c>
      <c r="F200" s="96">
        <f>F201</f>
        <v>24000</v>
      </c>
    </row>
    <row r="201" spans="1:6" s="38" customFormat="1" ht="48" customHeight="1">
      <c r="A201" s="82">
        <v>166</v>
      </c>
      <c r="B201" s="115" t="s">
        <v>179</v>
      </c>
      <c r="C201" s="78" t="s">
        <v>263</v>
      </c>
      <c r="D201" s="81">
        <v>123</v>
      </c>
      <c r="E201" s="78" t="s">
        <v>10</v>
      </c>
      <c r="F201" s="96">
        <f>F202</f>
        <v>24000</v>
      </c>
    </row>
    <row r="202" spans="1:6" s="38" customFormat="1" ht="12" customHeight="1">
      <c r="A202" s="82">
        <v>167</v>
      </c>
      <c r="B202" s="115" t="s">
        <v>5</v>
      </c>
      <c r="C202" s="78" t="s">
        <v>263</v>
      </c>
      <c r="D202" s="81">
        <v>123</v>
      </c>
      <c r="E202" s="78" t="s">
        <v>10</v>
      </c>
      <c r="F202" s="96">
        <v>24000</v>
      </c>
    </row>
    <row r="203" spans="1:6" s="38" customFormat="1" ht="14.25" customHeight="1">
      <c r="A203" s="82">
        <v>168</v>
      </c>
      <c r="B203" s="115" t="s">
        <v>89</v>
      </c>
      <c r="C203" s="77" t="s">
        <v>285</v>
      </c>
      <c r="D203" s="81"/>
      <c r="E203" s="78"/>
      <c r="F203" s="95">
        <f>F204</f>
        <v>10600</v>
      </c>
    </row>
    <row r="204" spans="1:6" s="38" customFormat="1" ht="61.5" customHeight="1">
      <c r="A204" s="82">
        <v>169</v>
      </c>
      <c r="B204" s="100" t="s">
        <v>186</v>
      </c>
      <c r="C204" s="77" t="s">
        <v>273</v>
      </c>
      <c r="D204" s="81"/>
      <c r="E204" s="77"/>
      <c r="F204" s="94">
        <f>F205+F208</f>
        <v>10600</v>
      </c>
    </row>
    <row r="205" spans="1:6" s="38" customFormat="1" ht="24.75" customHeight="1">
      <c r="A205" s="82">
        <v>170</v>
      </c>
      <c r="B205" s="146" t="s">
        <v>251</v>
      </c>
      <c r="C205" s="77" t="s">
        <v>273</v>
      </c>
      <c r="D205" s="81">
        <v>120</v>
      </c>
      <c r="E205" s="77" t="s">
        <v>249</v>
      </c>
      <c r="F205" s="93">
        <f>F206+F207</f>
        <v>7420</v>
      </c>
    </row>
    <row r="206" spans="1:6" s="38" customFormat="1" ht="37.5" customHeight="1">
      <c r="A206" s="82">
        <v>171</v>
      </c>
      <c r="B206" s="100" t="s">
        <v>24</v>
      </c>
      <c r="C206" s="77" t="s">
        <v>273</v>
      </c>
      <c r="D206" s="81">
        <v>121</v>
      </c>
      <c r="E206" s="77" t="s">
        <v>17</v>
      </c>
      <c r="F206" s="94">
        <v>5699</v>
      </c>
    </row>
    <row r="207" spans="1:6" s="38" customFormat="1" ht="48" customHeight="1">
      <c r="A207" s="82">
        <v>172</v>
      </c>
      <c r="B207" s="53" t="s">
        <v>300</v>
      </c>
      <c r="C207" s="77" t="s">
        <v>273</v>
      </c>
      <c r="D207" s="81">
        <v>129</v>
      </c>
      <c r="E207" s="77" t="s">
        <v>17</v>
      </c>
      <c r="F207" s="94">
        <v>1721</v>
      </c>
    </row>
    <row r="208" spans="1:6" s="38" customFormat="1" ht="25.5" customHeight="1">
      <c r="A208" s="82">
        <v>173</v>
      </c>
      <c r="B208" s="100" t="s">
        <v>247</v>
      </c>
      <c r="C208" s="77" t="s">
        <v>273</v>
      </c>
      <c r="D208" s="81">
        <v>200</v>
      </c>
      <c r="E208" s="77" t="s">
        <v>249</v>
      </c>
      <c r="F208" s="93">
        <f>F209</f>
        <v>3180</v>
      </c>
    </row>
    <row r="209" spans="1:6" s="38" customFormat="1" ht="39" customHeight="1">
      <c r="A209" s="82">
        <v>174</v>
      </c>
      <c r="B209" s="100" t="s">
        <v>11</v>
      </c>
      <c r="C209" s="77" t="s">
        <v>273</v>
      </c>
      <c r="D209" s="81">
        <v>244</v>
      </c>
      <c r="E209" s="77" t="s">
        <v>17</v>
      </c>
      <c r="F209" s="120">
        <v>3180</v>
      </c>
    </row>
    <row r="210" spans="1:6" ht="12" customHeight="1">
      <c r="A210" s="75">
        <v>175</v>
      </c>
      <c r="B210" s="100" t="s">
        <v>164</v>
      </c>
      <c r="C210" s="77" t="s">
        <v>27</v>
      </c>
      <c r="D210" s="81"/>
      <c r="E210" s="77"/>
      <c r="F210" s="93">
        <f>F211+F220+F224+F232+F236+F228+F213</f>
        <v>255662</v>
      </c>
    </row>
    <row r="211" spans="1:6" ht="12.75" customHeight="1">
      <c r="A211" s="75">
        <v>176</v>
      </c>
      <c r="B211" s="100" t="s">
        <v>184</v>
      </c>
      <c r="C211" s="77" t="s">
        <v>289</v>
      </c>
      <c r="D211" s="81"/>
      <c r="E211" s="77" t="s">
        <v>171</v>
      </c>
      <c r="F211" s="93">
        <f>F212</f>
        <v>20000</v>
      </c>
    </row>
    <row r="212" spans="1:6" ht="24.75" customHeight="1">
      <c r="A212" s="75">
        <v>177</v>
      </c>
      <c r="B212" s="115" t="s">
        <v>185</v>
      </c>
      <c r="C212" s="77" t="s">
        <v>271</v>
      </c>
      <c r="D212" s="76"/>
      <c r="E212" s="77" t="s">
        <v>171</v>
      </c>
      <c r="F212" s="94">
        <f>F217</f>
        <v>20000</v>
      </c>
    </row>
    <row r="213" spans="1:6" ht="14.25" customHeight="1">
      <c r="A213" s="75">
        <v>178</v>
      </c>
      <c r="B213" s="183" t="s">
        <v>254</v>
      </c>
      <c r="C213" s="77" t="s">
        <v>448</v>
      </c>
      <c r="D213" s="76">
        <v>800</v>
      </c>
      <c r="E213" s="77" t="s">
        <v>447</v>
      </c>
      <c r="F213" s="93">
        <f>F214</f>
        <v>45000</v>
      </c>
    </row>
    <row r="214" spans="1:6" ht="12" customHeight="1">
      <c r="A214" s="75">
        <v>179</v>
      </c>
      <c r="B214" s="183" t="s">
        <v>450</v>
      </c>
      <c r="C214" s="77" t="s">
        <v>448</v>
      </c>
      <c r="D214" s="76">
        <v>880</v>
      </c>
      <c r="E214" s="77" t="s">
        <v>447</v>
      </c>
      <c r="F214" s="94">
        <f>F216</f>
        <v>45000</v>
      </c>
    </row>
    <row r="215" spans="1:6" ht="13.5" customHeight="1">
      <c r="A215" s="75">
        <v>180</v>
      </c>
      <c r="B215" s="62" t="s">
        <v>451</v>
      </c>
      <c r="C215" s="77" t="s">
        <v>448</v>
      </c>
      <c r="D215" s="76">
        <v>880</v>
      </c>
      <c r="E215" s="77" t="s">
        <v>447</v>
      </c>
      <c r="F215" s="94">
        <f>F216</f>
        <v>45000</v>
      </c>
    </row>
    <row r="216" spans="1:6" ht="16.5" customHeight="1">
      <c r="A216" s="75">
        <v>181</v>
      </c>
      <c r="B216" s="115" t="s">
        <v>452</v>
      </c>
      <c r="C216" s="77" t="s">
        <v>448</v>
      </c>
      <c r="D216" s="76">
        <v>880</v>
      </c>
      <c r="E216" s="77" t="s">
        <v>249</v>
      </c>
      <c r="F216" s="94">
        <v>45000</v>
      </c>
    </row>
    <row r="217" spans="1:6" ht="14.25" customHeight="1">
      <c r="A217" s="75">
        <v>182</v>
      </c>
      <c r="B217" s="115" t="s">
        <v>254</v>
      </c>
      <c r="C217" s="77" t="s">
        <v>271</v>
      </c>
      <c r="D217" s="76">
        <v>800</v>
      </c>
      <c r="E217" s="77"/>
      <c r="F217" s="94">
        <f>F218</f>
        <v>20000</v>
      </c>
    </row>
    <row r="218" spans="1:6" ht="15" customHeight="1">
      <c r="A218" s="75">
        <v>183</v>
      </c>
      <c r="B218" s="115" t="s">
        <v>163</v>
      </c>
      <c r="C218" s="77" t="s">
        <v>271</v>
      </c>
      <c r="D218" s="76">
        <v>870</v>
      </c>
      <c r="E218" s="77"/>
      <c r="F218" s="94">
        <f>F219</f>
        <v>20000</v>
      </c>
    </row>
    <row r="219" spans="1:6" ht="13.5" customHeight="1">
      <c r="A219" s="75">
        <v>184</v>
      </c>
      <c r="B219" s="115" t="s">
        <v>5</v>
      </c>
      <c r="C219" s="77" t="s">
        <v>271</v>
      </c>
      <c r="D219" s="76">
        <v>870</v>
      </c>
      <c r="E219" s="77" t="s">
        <v>249</v>
      </c>
      <c r="F219" s="94">
        <v>20000</v>
      </c>
    </row>
    <row r="220" spans="1:6" ht="52.5" hidden="1" customHeight="1">
      <c r="A220" s="75">
        <v>172</v>
      </c>
      <c r="B220" s="100" t="s">
        <v>187</v>
      </c>
      <c r="C220" s="77" t="s">
        <v>274</v>
      </c>
      <c r="D220" s="78"/>
      <c r="E220" s="77"/>
      <c r="F220" s="93">
        <f>F221</f>
        <v>0</v>
      </c>
    </row>
    <row r="221" spans="1:6" ht="23.25" hidden="1" customHeight="1">
      <c r="A221" s="75">
        <v>173</v>
      </c>
      <c r="B221" s="100" t="s">
        <v>247</v>
      </c>
      <c r="C221" s="77" t="s">
        <v>274</v>
      </c>
      <c r="D221" s="78" t="s">
        <v>257</v>
      </c>
      <c r="E221" s="77"/>
      <c r="F221" s="94">
        <f>F222</f>
        <v>0</v>
      </c>
    </row>
    <row r="222" spans="1:6" ht="36" hidden="1" customHeight="1">
      <c r="A222" s="75">
        <v>174</v>
      </c>
      <c r="B222" s="100" t="s">
        <v>11</v>
      </c>
      <c r="C222" s="77" t="s">
        <v>274</v>
      </c>
      <c r="D222" s="78" t="s">
        <v>12</v>
      </c>
      <c r="E222" s="77"/>
      <c r="F222" s="94">
        <f>F223</f>
        <v>0</v>
      </c>
    </row>
    <row r="223" spans="1:6" ht="13.5" hidden="1" customHeight="1">
      <c r="A223" s="75">
        <v>175</v>
      </c>
      <c r="B223" s="115" t="s">
        <v>89</v>
      </c>
      <c r="C223" s="77" t="s">
        <v>274</v>
      </c>
      <c r="D223" s="78" t="s">
        <v>12</v>
      </c>
      <c r="E223" s="77" t="s">
        <v>17</v>
      </c>
      <c r="F223" s="94">
        <v>0</v>
      </c>
    </row>
    <row r="224" spans="1:6" ht="205.5" customHeight="1">
      <c r="A224" s="75">
        <v>185</v>
      </c>
      <c r="B224" s="115" t="s">
        <v>183</v>
      </c>
      <c r="C224" s="77" t="s">
        <v>270</v>
      </c>
      <c r="D224" s="77"/>
      <c r="E224" s="76"/>
      <c r="F224" s="93">
        <f>F225</f>
        <v>40290</v>
      </c>
    </row>
    <row r="225" spans="1:6" ht="13.5" customHeight="1">
      <c r="A225" s="75">
        <v>186</v>
      </c>
      <c r="B225" s="100" t="s">
        <v>258</v>
      </c>
      <c r="C225" s="77" t="s">
        <v>270</v>
      </c>
      <c r="D225" s="77" t="s">
        <v>259</v>
      </c>
      <c r="E225" s="76" t="s">
        <v>14</v>
      </c>
      <c r="F225" s="94">
        <f>F226</f>
        <v>40290</v>
      </c>
    </row>
    <row r="226" spans="1:6" ht="14.25" customHeight="1">
      <c r="A226" s="75">
        <v>187</v>
      </c>
      <c r="B226" s="100" t="s">
        <v>260</v>
      </c>
      <c r="C226" s="77" t="s">
        <v>270</v>
      </c>
      <c r="D226" s="77" t="s">
        <v>159</v>
      </c>
      <c r="E226" s="76" t="s">
        <v>14</v>
      </c>
      <c r="F226" s="94">
        <f>F227</f>
        <v>40290</v>
      </c>
    </row>
    <row r="227" spans="1:6" ht="14.25" customHeight="1">
      <c r="A227" s="75">
        <v>188</v>
      </c>
      <c r="B227" s="115" t="s">
        <v>5</v>
      </c>
      <c r="C227" s="77" t="s">
        <v>270</v>
      </c>
      <c r="D227" s="77" t="s">
        <v>159</v>
      </c>
      <c r="E227" s="77" t="s">
        <v>249</v>
      </c>
      <c r="F227" s="94">
        <v>40290</v>
      </c>
    </row>
    <row r="228" spans="1:6" ht="25.5" customHeight="1">
      <c r="A228" s="75">
        <v>189</v>
      </c>
      <c r="B228" s="115" t="s">
        <v>396</v>
      </c>
      <c r="C228" s="77" t="s">
        <v>370</v>
      </c>
      <c r="D228" s="77"/>
      <c r="E228" s="77"/>
      <c r="F228" s="93">
        <f>F229</f>
        <v>1072</v>
      </c>
    </row>
    <row r="229" spans="1:6" ht="14.25" customHeight="1">
      <c r="A229" s="75">
        <v>190</v>
      </c>
      <c r="B229" s="100" t="s">
        <v>258</v>
      </c>
      <c r="C229" s="77" t="s">
        <v>370</v>
      </c>
      <c r="D229" s="77" t="s">
        <v>259</v>
      </c>
      <c r="E229" s="76" t="s">
        <v>14</v>
      </c>
      <c r="F229" s="94">
        <f>F230</f>
        <v>1072</v>
      </c>
    </row>
    <row r="230" spans="1:6" ht="14.25" customHeight="1">
      <c r="A230" s="75">
        <v>191</v>
      </c>
      <c r="B230" s="100" t="s">
        <v>260</v>
      </c>
      <c r="C230" s="77" t="s">
        <v>370</v>
      </c>
      <c r="D230" s="77" t="s">
        <v>159</v>
      </c>
      <c r="E230" s="76" t="s">
        <v>14</v>
      </c>
      <c r="F230" s="94">
        <f>F231</f>
        <v>1072</v>
      </c>
    </row>
    <row r="231" spans="1:6" ht="14.25" customHeight="1">
      <c r="A231" s="75">
        <v>192</v>
      </c>
      <c r="B231" s="115" t="s">
        <v>5</v>
      </c>
      <c r="C231" s="77" t="s">
        <v>370</v>
      </c>
      <c r="D231" s="77" t="s">
        <v>159</v>
      </c>
      <c r="E231" s="77" t="s">
        <v>249</v>
      </c>
      <c r="F231" s="94">
        <v>1072</v>
      </c>
    </row>
    <row r="232" spans="1:6" ht="25.5" customHeight="1">
      <c r="A232" s="75">
        <v>193</v>
      </c>
      <c r="B232" s="115" t="s">
        <v>211</v>
      </c>
      <c r="C232" s="148" t="s">
        <v>328</v>
      </c>
      <c r="D232" s="77"/>
      <c r="E232" s="77"/>
      <c r="F232" s="94">
        <f>F233</f>
        <v>149300</v>
      </c>
    </row>
    <row r="233" spans="1:6" ht="14.25" customHeight="1">
      <c r="A233" s="75">
        <v>194</v>
      </c>
      <c r="B233" s="115" t="s">
        <v>258</v>
      </c>
      <c r="C233" s="148" t="s">
        <v>328</v>
      </c>
      <c r="D233" s="148" t="s">
        <v>175</v>
      </c>
      <c r="E233" s="148" t="s">
        <v>327</v>
      </c>
      <c r="F233" s="94">
        <f>F234</f>
        <v>149300</v>
      </c>
    </row>
    <row r="234" spans="1:6" ht="14.25" customHeight="1">
      <c r="A234" s="75">
        <v>195</v>
      </c>
      <c r="B234" s="115" t="s">
        <v>260</v>
      </c>
      <c r="C234" s="148" t="s">
        <v>328</v>
      </c>
      <c r="D234" s="148" t="s">
        <v>330</v>
      </c>
      <c r="E234" s="148" t="s">
        <v>327</v>
      </c>
      <c r="F234" s="94">
        <f>F235</f>
        <v>149300</v>
      </c>
    </row>
    <row r="235" spans="1:6" ht="12" customHeight="1">
      <c r="A235" s="75">
        <v>196</v>
      </c>
      <c r="B235" s="115" t="s">
        <v>324</v>
      </c>
      <c r="C235" s="148" t="s">
        <v>328</v>
      </c>
      <c r="D235" s="148" t="s">
        <v>330</v>
      </c>
      <c r="E235" s="148" t="s">
        <v>326</v>
      </c>
      <c r="F235" s="94">
        <v>149300</v>
      </c>
    </row>
    <row r="236" spans="1:6" ht="14.25" hidden="1" customHeight="1">
      <c r="A236" s="75">
        <v>182</v>
      </c>
      <c r="B236" s="170" t="s">
        <v>352</v>
      </c>
      <c r="C236" s="170" t="s">
        <v>351</v>
      </c>
      <c r="D236" s="170" t="s">
        <v>353</v>
      </c>
      <c r="E236" s="170"/>
      <c r="F236" s="94">
        <f>F237</f>
        <v>0</v>
      </c>
    </row>
    <row r="237" spans="1:6" ht="14.25" hidden="1" customHeight="1">
      <c r="A237" s="75">
        <v>183</v>
      </c>
      <c r="B237" s="170" t="s">
        <v>344</v>
      </c>
      <c r="C237" s="170" t="s">
        <v>351</v>
      </c>
      <c r="D237" s="170" t="s">
        <v>353</v>
      </c>
      <c r="E237" s="170" t="s">
        <v>345</v>
      </c>
      <c r="F237" s="94">
        <f>F238</f>
        <v>0</v>
      </c>
    </row>
    <row r="238" spans="1:6" ht="14.25" hidden="1" customHeight="1">
      <c r="A238" s="75">
        <v>184</v>
      </c>
      <c r="B238" s="170" t="s">
        <v>346</v>
      </c>
      <c r="C238" s="170" t="s">
        <v>351</v>
      </c>
      <c r="D238" s="170" t="s">
        <v>353</v>
      </c>
      <c r="E238" s="170" t="s">
        <v>347</v>
      </c>
      <c r="F238" s="94">
        <f>F239</f>
        <v>0</v>
      </c>
    </row>
    <row r="239" spans="1:6" ht="14.25" hidden="1" customHeight="1">
      <c r="A239" s="75">
        <v>185</v>
      </c>
      <c r="B239" s="169" t="s">
        <v>346</v>
      </c>
      <c r="C239" s="169" t="s">
        <v>351</v>
      </c>
      <c r="D239" s="169" t="s">
        <v>355</v>
      </c>
      <c r="E239" s="169" t="s">
        <v>347</v>
      </c>
      <c r="F239" s="94">
        <v>0</v>
      </c>
    </row>
    <row r="240" spans="1:6">
      <c r="A240" s="75">
        <v>197</v>
      </c>
      <c r="B240" s="166" t="s">
        <v>239</v>
      </c>
      <c r="C240" s="77"/>
      <c r="D240" s="77"/>
      <c r="E240" s="76"/>
      <c r="F240" s="126">
        <f>F9+F126+F210</f>
        <v>12047964.890000001</v>
      </c>
    </row>
    <row r="241" spans="1:2">
      <c r="A241" s="168"/>
      <c r="B241" s="167"/>
    </row>
  </sheetData>
  <mergeCells count="7">
    <mergeCell ref="B2:F2"/>
    <mergeCell ref="F7:F8"/>
    <mergeCell ref="B4:F4"/>
    <mergeCell ref="B7:B8"/>
    <mergeCell ref="C7:E7"/>
    <mergeCell ref="A5:F5"/>
    <mergeCell ref="A7:A8"/>
  </mergeCells>
  <phoneticPr fontId="3" type="noConversion"/>
  <pageMargins left="0.11811023622047245" right="0.11811023622047245" top="0.15748031496062992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источники!</vt:lpstr>
      <vt:lpstr>вед 19год</vt:lpstr>
      <vt:lpstr>администраторы доходов (2)</vt:lpstr>
      <vt:lpstr>функцион 19 год</vt:lpstr>
      <vt:lpstr>Доходы</vt:lpstr>
      <vt:lpstr>ЦСР 19г</vt:lpstr>
      <vt:lpstr>'источники!'!Область_печати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2019-04-12T01:48:26Z</cp:lastPrinted>
  <dcterms:created xsi:type="dcterms:W3CDTF">2001-04-26T07:34:20Z</dcterms:created>
  <dcterms:modified xsi:type="dcterms:W3CDTF">2019-04-12T01:49:49Z</dcterms:modified>
</cp:coreProperties>
</file>